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grafe1\Desktop\"/>
    </mc:Choice>
  </mc:AlternateContent>
  <bookViews>
    <workbookView xWindow="-120" yWindow="-120" windowWidth="29040" windowHeight="1584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F34" i="1"/>
  <c r="G44" i="1"/>
  <c r="I44" i="1" s="1"/>
  <c r="G43" i="1"/>
  <c r="G42" i="1"/>
  <c r="F44" i="1"/>
  <c r="H44" i="1" s="1"/>
  <c r="F43" i="1"/>
  <c r="H43" i="1" s="1"/>
  <c r="F42" i="1"/>
  <c r="H42" i="1" s="1"/>
  <c r="F39" i="1"/>
  <c r="F37" i="1"/>
  <c r="F36" i="1"/>
  <c r="F35" i="1"/>
  <c r="E44" i="1"/>
  <c r="E43" i="1"/>
  <c r="E42" i="1"/>
  <c r="E41" i="1"/>
  <c r="G41" i="1" s="1"/>
  <c r="I41" i="1" s="1"/>
  <c r="E38" i="1"/>
  <c r="G38" i="1" s="1"/>
  <c r="I38" i="1" s="1"/>
  <c r="D44" i="1"/>
  <c r="D43" i="1"/>
  <c r="D42" i="1"/>
  <c r="D41" i="1"/>
  <c r="F41" i="1" s="1"/>
  <c r="H41" i="1" s="1"/>
  <c r="D40" i="1"/>
  <c r="F40" i="1" s="1"/>
  <c r="D39" i="1"/>
  <c r="D38" i="1"/>
  <c r="F38" i="1" s="1"/>
  <c r="D37" i="1"/>
  <c r="D36" i="1"/>
  <c r="D35" i="1"/>
  <c r="D34" i="1"/>
  <c r="D33" i="1"/>
  <c r="F33" i="1" s="1"/>
  <c r="H33" i="1" s="1"/>
  <c r="C34" i="1"/>
  <c r="E34" i="1" s="1"/>
  <c r="G34" i="1" s="1"/>
  <c r="I34" i="1" s="1"/>
  <c r="C35" i="1"/>
  <c r="E35" i="1" s="1"/>
  <c r="G35" i="1" s="1"/>
  <c r="I35" i="1" s="1"/>
  <c r="C36" i="1"/>
  <c r="E36" i="1" s="1"/>
  <c r="G36" i="1" s="1"/>
  <c r="I36" i="1" s="1"/>
  <c r="C37" i="1"/>
  <c r="E37" i="1" s="1"/>
  <c r="G37" i="1" s="1"/>
  <c r="I37" i="1" s="1"/>
  <c r="C38" i="1"/>
  <c r="C39" i="1"/>
  <c r="E39" i="1" s="1"/>
  <c r="G39" i="1" s="1"/>
  <c r="I39" i="1" s="1"/>
  <c r="C40" i="1"/>
  <c r="E40" i="1" s="1"/>
  <c r="G40" i="1" s="1"/>
  <c r="I40" i="1" s="1"/>
  <c r="C41" i="1"/>
  <c r="C42" i="1"/>
  <c r="C43" i="1"/>
  <c r="C44" i="1"/>
  <c r="C33" i="1"/>
  <c r="E33" i="1" s="1"/>
  <c r="G33" i="1" s="1"/>
  <c r="I33" i="1" s="1"/>
  <c r="E17" i="1"/>
  <c r="G17" i="1" s="1"/>
  <c r="D17" i="1"/>
  <c r="F17" i="1" s="1"/>
  <c r="H17" i="1" s="1"/>
  <c r="E16" i="1"/>
  <c r="G16" i="1" s="1"/>
  <c r="D16" i="1"/>
  <c r="F16" i="1" s="1"/>
  <c r="E15" i="1"/>
  <c r="G15" i="1" s="1"/>
  <c r="D15" i="1"/>
  <c r="F15" i="1" s="1"/>
  <c r="E14" i="1"/>
  <c r="G14" i="1" s="1"/>
  <c r="D14" i="1"/>
  <c r="F14" i="1" s="1"/>
  <c r="E13" i="1"/>
  <c r="G13" i="1" s="1"/>
  <c r="D13" i="1"/>
  <c r="F13" i="1" s="1"/>
  <c r="E12" i="1"/>
  <c r="G12" i="1" s="1"/>
  <c r="I12" i="1" s="1"/>
  <c r="D12" i="1"/>
  <c r="F12" i="1" s="1"/>
  <c r="H12" i="1" s="1"/>
  <c r="E10" i="1"/>
  <c r="G10" i="1" s="1"/>
  <c r="D10" i="1"/>
  <c r="F10" i="1" s="1"/>
  <c r="H10" i="1" s="1"/>
  <c r="G89" i="1" l="1"/>
  <c r="G103" i="1" s="1"/>
  <c r="G85" i="1"/>
  <c r="G61" i="1"/>
  <c r="G74" i="1" s="1"/>
  <c r="H103" i="1"/>
  <c r="H102" i="1"/>
  <c r="H99" i="1"/>
  <c r="H98" i="1"/>
  <c r="G92" i="1"/>
  <c r="K89" i="1"/>
  <c r="K103" i="1" s="1"/>
  <c r="I89" i="1"/>
  <c r="I103" i="1" s="1"/>
  <c r="K88" i="1"/>
  <c r="I88" i="1"/>
  <c r="I102" i="1" s="1"/>
  <c r="G88" i="1"/>
  <c r="G102" i="1" s="1"/>
  <c r="K85" i="1"/>
  <c r="K99" i="1" s="1"/>
  <c r="I85" i="1"/>
  <c r="I99" i="1" s="1"/>
  <c r="K84" i="1"/>
  <c r="K98" i="1" s="1"/>
  <c r="I84" i="1"/>
  <c r="I98" i="1" s="1"/>
  <c r="G84" i="1"/>
  <c r="G98" i="1" s="1"/>
  <c r="I60" i="1"/>
  <c r="I73" i="1" s="1"/>
  <c r="H40" i="1"/>
  <c r="H39" i="1"/>
  <c r="H38" i="1"/>
  <c r="H37" i="1"/>
  <c r="H36" i="1"/>
  <c r="H35" i="1"/>
  <c r="H34" i="1"/>
  <c r="I17" i="1"/>
  <c r="I16" i="1"/>
  <c r="H16" i="1"/>
  <c r="I15" i="1"/>
  <c r="H15" i="1"/>
  <c r="I14" i="1"/>
  <c r="H14" i="1"/>
  <c r="I13" i="1"/>
  <c r="H13" i="1"/>
  <c r="I10" i="1"/>
  <c r="G117" i="1"/>
  <c r="G124" i="1" s="1"/>
  <c r="G119" i="1"/>
  <c r="G126" i="1" s="1"/>
  <c r="G99" i="1"/>
  <c r="K61" i="1"/>
  <c r="K74" i="1" s="1"/>
  <c r="I61" i="1"/>
  <c r="I74" i="1" s="1"/>
  <c r="K57" i="1"/>
  <c r="K70" i="1" s="1"/>
  <c r="I57" i="1"/>
  <c r="I70" i="1" s="1"/>
  <c r="G57" i="1"/>
  <c r="G70" i="1" s="1"/>
  <c r="G63" i="1"/>
  <c r="G76" i="1" s="1"/>
  <c r="K60" i="1"/>
  <c r="K73" i="1" s="1"/>
  <c r="G60" i="1"/>
  <c r="G73" i="1" s="1"/>
  <c r="K56" i="1"/>
  <c r="K69" i="1" s="1"/>
  <c r="I56" i="1"/>
  <c r="I69" i="1" s="1"/>
  <c r="G56" i="1"/>
  <c r="G69" i="1" s="1"/>
  <c r="F126" i="1"/>
  <c r="F124" i="1"/>
  <c r="F106" i="1"/>
  <c r="G106" i="1" s="1"/>
  <c r="J103" i="1"/>
  <c r="J102" i="1"/>
  <c r="F103" i="1"/>
  <c r="F102" i="1"/>
  <c r="J99" i="1"/>
  <c r="F99" i="1"/>
  <c r="J98" i="1"/>
  <c r="F98" i="1"/>
  <c r="F76" i="1"/>
  <c r="F74" i="1"/>
  <c r="H74" i="1"/>
  <c r="J74" i="1"/>
  <c r="H73" i="1"/>
  <c r="J73" i="1"/>
  <c r="F73" i="1"/>
  <c r="F70" i="1"/>
  <c r="H70" i="1"/>
  <c r="J70" i="1"/>
  <c r="H69" i="1"/>
  <c r="J69" i="1"/>
  <c r="F69" i="1"/>
  <c r="K102" i="1" l="1"/>
</calcChain>
</file>

<file path=xl/sharedStrings.xml><?xml version="1.0" encoding="utf-8"?>
<sst xmlns="http://schemas.openxmlformats.org/spreadsheetml/2006/main" count="161" uniqueCount="79">
  <si>
    <t>COEFF cat. 1</t>
  </si>
  <si>
    <t>COEFF. cat. 2</t>
  </si>
  <si>
    <t>Tariffa cat. 1</t>
  </si>
  <si>
    <t>Tariffa cat. 2</t>
  </si>
  <si>
    <t>Tariffa base annua</t>
  </si>
  <si>
    <t>COEFF. cat. 1</t>
  </si>
  <si>
    <t>ANNUA</t>
  </si>
  <si>
    <t>TIPOLOGIA</t>
  </si>
  <si>
    <t>Fino a 5,5 mq</t>
  </si>
  <si>
    <t>Da 5,51 mq fino a 8,5 mq</t>
  </si>
  <si>
    <t>Superiori a 8,51</t>
  </si>
  <si>
    <r>
      <t>COEFF</t>
    </r>
    <r>
      <rPr>
        <sz val="11"/>
        <color theme="1"/>
        <rFont val="Cambria"/>
        <family val="1"/>
      </rPr>
      <t>. cat. 1</t>
    </r>
  </si>
  <si>
    <t>COEFF.  cat. 2</t>
  </si>
  <si>
    <t>1. Pubblicità ordinaria</t>
  </si>
  <si>
    <t>1.A Pubblicità opaca</t>
  </si>
  <si>
    <t>1.B Pubblicità luminosa o illuminata</t>
  </si>
  <si>
    <t>2. Pubblicità effettuata all'esterno di veicoli</t>
  </si>
  <si>
    <t>adibiti a uso pubblico o a uso privato</t>
  </si>
  <si>
    <t>2.A Pubblicità opaca</t>
  </si>
  <si>
    <t>2.B Pubblicità luminosa o illuminata</t>
  </si>
  <si>
    <t>3. Pubblicità effettuata con pannelli luminosi e</t>
  </si>
  <si>
    <t>proiezioni</t>
  </si>
  <si>
    <t>COEFF. Cat. 2</t>
  </si>
  <si>
    <r>
      <t xml:space="preserve">Tariffa </t>
    </r>
    <r>
      <rPr>
        <sz val="11"/>
        <color theme="1"/>
        <rFont val="Cambria"/>
        <family val="1"/>
      </rPr>
      <t>cat. 1</t>
    </r>
  </si>
  <si>
    <t>Tariffa  cat. 2</t>
  </si>
  <si>
    <t>Tariffa Cat. 2</t>
  </si>
  <si>
    <t>GIORNALIERA</t>
  </si>
  <si>
    <t>COEFF.   cat. 2</t>
  </si>
  <si>
    <t>COEFF.   Cat. 2</t>
  </si>
  <si>
    <t>cat. 1</t>
  </si>
  <si>
    <t>Tariffa</t>
  </si>
  <si>
    <t>PUBBLICHE AFFISSIONI</t>
  </si>
  <si>
    <t>1. Per ciascun foglio di dimensione fino a cm. 70 x 100 per periodi di esposizione di 10 giorni</t>
  </si>
  <si>
    <t>2) per ogni periodo successivo di 5 giorni o</t>
  </si>
  <si>
    <t>frazione</t>
  </si>
  <si>
    <t>Tariffa base</t>
  </si>
  <si>
    <t>proiezioni (per conto altrui)</t>
  </si>
  <si>
    <t>OCCUPAZIONE PERMANENTE DEL SUOLO:</t>
  </si>
  <si>
    <t>TIPOLOGIA DI OCCUPAZIONE</t>
  </si>
  <si>
    <t>Occupazioni permanenti del sottosuolo</t>
  </si>
  <si>
    <t>Ad utenza</t>
  </si>
  <si>
    <t>Minimo</t>
  </si>
  <si>
    <t>OCCUPAZIONE TEMPORANEA DEL SUOLO:</t>
  </si>
  <si>
    <t>Tariffa giornaliera</t>
  </si>
  <si>
    <t>per pubblica utilità (art. 47 regolamento)</t>
  </si>
  <si>
    <t>a) occupazioni permanenti per l'esercizio dell'attività edilizia (dopo i primi 7 giorni)</t>
  </si>
  <si>
    <t>Tariffa di riferimento preesistente COSAP</t>
  </si>
  <si>
    <t>COEFF.EX COSAP 1°</t>
  </si>
  <si>
    <t>COEFF.EX COSAP 2°</t>
  </si>
  <si>
    <t>TariffaEX COSAP 1°</t>
  </si>
  <si>
    <t>TariffaEX COSAP 2°</t>
  </si>
  <si>
    <t>Canone Unico CUP</t>
  </si>
  <si>
    <t>b) per occupazione con legna ad uso focatico e con fieno destinato all'allevamento del bestiame (dopo i primi 7 giorni)</t>
  </si>
  <si>
    <t>c) occupazioni permanenti di spazi sovrastanti e/o sottostanti il suolo (prive di appoggio) esclusi impianti erogazione pubblici servizi e distribuzione carburanti</t>
  </si>
  <si>
    <t>d) occupazioni permenti di spazi sovrastanti e/o sottostanti il suolo con cavidotti e simili ad uso privato diversi da quelli realizzati da aziende di erogazione pubblici servizi</t>
  </si>
  <si>
    <t>e) occupazioni permanenti di spazi sovrastanti ilsuolo con impianti a fune simili per il trasporto di merci e persone</t>
  </si>
  <si>
    <t>f) occupazione del sottosuolo da parte di impianti per la distribuzione di carburanti con cisterne e serbatoi</t>
  </si>
  <si>
    <t>g) occupazioni permanenti realizzate da venditori ambulanti con concessione per posto fisso e da esercizi pubblici</t>
  </si>
  <si>
    <t>g1) occupazioni permanenti realizzate da venditori ambulanti con concessione per posto fisso con allacciamento elettrico e/o idrico e/o fognario</t>
  </si>
  <si>
    <t>a) occupazioni temporanee per l'esercizio dell'attività edilizia (dopo i primi 7 giorni)</t>
  </si>
  <si>
    <t>b) vedasi per occupazioni temporanee</t>
  </si>
  <si>
    <t>c) occupazioni temporanee di spazi sovrastanti e/o sottostanti il suolo (prive di appoggio) esclusi impianti erogazione pubblici servizi e distribuzione carburanti</t>
  </si>
  <si>
    <t>d) occupazioni temporanee di spazi sovrastanti e/o sottostanti il suolo con cavidotti e simili ad uso privato diversi da quelli realizzati da aziende di erogazione pubblici servizi</t>
  </si>
  <si>
    <t>e) occupazioni temporanee di spazi sovrastanti ilsuolo con impianti a fune simili per il trasporto di merci e persone</t>
  </si>
  <si>
    <t>g) occupazioni temporanee realizzate da venditori ambulanti con concessione per posto fisso e da esercizi pubblici</t>
  </si>
  <si>
    <t>g1) occupazioni temporanee realizzate da venditori ambulanti con concessione per posto fisso con allacciamento elettrico e/o idrico e/o fognario</t>
  </si>
  <si>
    <t xml:space="preserve">h) vedasi per occupazioni temporanee </t>
  </si>
  <si>
    <t>h1) vedasi per occupazioni temporanee</t>
  </si>
  <si>
    <t>i) vedasi per occupaazioni temporanee</t>
  </si>
  <si>
    <t>l) vedasi per occupazioni temporanee</t>
  </si>
  <si>
    <t>h) occupazioni temporanee realizzate da venditori ambulanti non titolari di concessione per posto fisso</t>
  </si>
  <si>
    <t>h1) occupazioni temporanee realizzate da venditori ambulanti non titolari di concessione per posto fisso con allacciamento elettrico e/o idrico e/o fognario</t>
  </si>
  <si>
    <t>i) occupazioni temporanee effettuate in occasione di manifestazioni organizzate da associazioni a carattere politico, sindacale, filantropico, culturale, umanitario e per ogni altra attività non avente fini di lucro</t>
  </si>
  <si>
    <t>l) occupazioni effettuate dagli spettacoli viaggianti e circensi</t>
  </si>
  <si>
    <t>Tariffa giornaliera base</t>
  </si>
  <si>
    <t>Comune di Rossa - Canone Unico Patrimoniale CUP</t>
  </si>
  <si>
    <t>Esenzione  per gli artigiani per pubblicità posta su propri mezzi di trasporto.</t>
  </si>
  <si>
    <t xml:space="preserve">con importo minimo di euro 5,00. </t>
  </si>
  <si>
    <t>Diritti per affissione annunci mortuari € 26,00.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</si>
</sst>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"/>
    <numFmt numFmtId="167" formatCode="&quot;€&quot;\ #,##0.00;[Red]\-&quot;€&quot;\ #,##0.00"/>
    <numFmt numFmtId="168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.5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8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8" fontId="2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horizontal="left" vertical="center" wrapText="1" indent="4"/>
    </xf>
    <xf numFmtId="0" fontId="10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167" fontId="2" fillId="3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8" fontId="10" fillId="0" borderId="1" xfId="0" applyNumberFormat="1" applyFont="1" applyBorder="1"/>
    <xf numFmtId="0" fontId="10" fillId="0" borderId="1" xfId="0" applyFont="1" applyBorder="1"/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2" fillId="0" borderId="12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12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2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4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M58" sqref="M58"/>
    </sheetView>
  </sheetViews>
  <sheetFormatPr defaultRowHeight="15" x14ac:dyDescent="0.25"/>
  <cols>
    <col min="1" max="1" width="54.85546875" style="19" customWidth="1"/>
    <col min="2" max="2" width="14.5703125" style="19" customWidth="1"/>
    <col min="3" max="3" width="14" style="19" customWidth="1"/>
    <col min="4" max="4" width="14.5703125" style="19" customWidth="1"/>
    <col min="5" max="5" width="13.140625" style="19" customWidth="1"/>
    <col min="6" max="6" width="14.5703125" style="19" customWidth="1"/>
    <col min="7" max="7" width="12.42578125" style="19" customWidth="1"/>
    <col min="8" max="8" width="12.7109375" style="19" customWidth="1"/>
    <col min="9" max="9" width="12.85546875" style="19" customWidth="1"/>
    <col min="10" max="16384" width="9.140625" style="19"/>
  </cols>
  <sheetData>
    <row r="1" spans="1:9" ht="19.5" x14ac:dyDescent="0.3">
      <c r="A1" s="55" t="s">
        <v>75</v>
      </c>
      <c r="B1" s="55"/>
      <c r="C1" s="55"/>
      <c r="D1" s="55"/>
      <c r="E1" s="55"/>
      <c r="F1" s="55"/>
      <c r="G1" s="55"/>
      <c r="H1" s="55"/>
      <c r="I1" s="55"/>
    </row>
    <row r="2" spans="1:9" ht="15.75" thickBot="1" x14ac:dyDescent="0.3"/>
    <row r="3" spans="1:9" s="18" customFormat="1" ht="15.75" thickBot="1" x14ac:dyDescent="0.3">
      <c r="A3" s="37" t="s">
        <v>46</v>
      </c>
      <c r="H3" s="36">
        <v>25</v>
      </c>
      <c r="I3" s="36">
        <v>20</v>
      </c>
    </row>
    <row r="5" spans="1:9" ht="15.75" thickBot="1" x14ac:dyDescent="0.3">
      <c r="A5" s="18" t="s">
        <v>37</v>
      </c>
    </row>
    <row r="6" spans="1:9" ht="15.75" customHeight="1" thickBot="1" x14ac:dyDescent="0.3">
      <c r="H6" s="57" t="s">
        <v>4</v>
      </c>
      <c r="I6" s="58"/>
    </row>
    <row r="7" spans="1:9" ht="15.75" customHeight="1" thickBot="1" x14ac:dyDescent="0.3">
      <c r="H7" s="51">
        <v>30</v>
      </c>
      <c r="I7" s="52"/>
    </row>
    <row r="8" spans="1:9" ht="15.75" thickBot="1" x14ac:dyDescent="0.3">
      <c r="F8" s="48" t="s">
        <v>51</v>
      </c>
      <c r="G8" s="49"/>
      <c r="H8" s="49"/>
      <c r="I8" s="50"/>
    </row>
    <row r="9" spans="1:9" ht="28.5" x14ac:dyDescent="0.25">
      <c r="A9" s="38" t="s">
        <v>38</v>
      </c>
      <c r="B9" s="39" t="s">
        <v>47</v>
      </c>
      <c r="C9" s="39" t="s">
        <v>48</v>
      </c>
      <c r="D9" s="39" t="s">
        <v>49</v>
      </c>
      <c r="E9" s="39" t="s">
        <v>50</v>
      </c>
      <c r="F9" s="39" t="s">
        <v>0</v>
      </c>
      <c r="G9" s="39" t="s">
        <v>1</v>
      </c>
      <c r="H9" s="39" t="s">
        <v>2</v>
      </c>
      <c r="I9" s="40" t="s">
        <v>3</v>
      </c>
    </row>
    <row r="10" spans="1:9" ht="28.5" x14ac:dyDescent="0.25">
      <c r="A10" s="41" t="s">
        <v>45</v>
      </c>
      <c r="B10" s="6">
        <v>0.75</v>
      </c>
      <c r="C10" s="6">
        <v>0.75</v>
      </c>
      <c r="D10" s="7">
        <f>H3*B10</f>
        <v>18.75</v>
      </c>
      <c r="E10" s="7">
        <f>I3*C10</f>
        <v>15</v>
      </c>
      <c r="F10" s="8">
        <f>D10/H7</f>
        <v>0.625</v>
      </c>
      <c r="G10" s="8">
        <f>E10/H7</f>
        <v>0.5</v>
      </c>
      <c r="H10" s="9">
        <f>$H$7*F10</f>
        <v>18.75</v>
      </c>
      <c r="I10" s="42">
        <f>$H$7*G10</f>
        <v>15</v>
      </c>
    </row>
    <row r="11" spans="1:9" x14ac:dyDescent="0.25">
      <c r="A11" s="41" t="s">
        <v>60</v>
      </c>
      <c r="B11" s="13"/>
      <c r="C11" s="13"/>
      <c r="D11" s="14"/>
      <c r="E11" s="14"/>
      <c r="F11" s="17"/>
      <c r="G11" s="15"/>
      <c r="H11" s="16"/>
      <c r="I11" s="43"/>
    </row>
    <row r="12" spans="1:9" ht="42.75" x14ac:dyDescent="0.25">
      <c r="A12" s="41" t="s">
        <v>53</v>
      </c>
      <c r="B12" s="6">
        <v>0.75</v>
      </c>
      <c r="C12" s="6">
        <v>0.75</v>
      </c>
      <c r="D12" s="7">
        <f>H3*B12</f>
        <v>18.75</v>
      </c>
      <c r="E12" s="7">
        <f>I3*C12</f>
        <v>15</v>
      </c>
      <c r="F12" s="8">
        <f>D12/H7</f>
        <v>0.625</v>
      </c>
      <c r="G12" s="8">
        <f>E12/H7</f>
        <v>0.5</v>
      </c>
      <c r="H12" s="9">
        <f>F12*H7</f>
        <v>18.75</v>
      </c>
      <c r="I12" s="42">
        <f>G12*H7</f>
        <v>15</v>
      </c>
    </row>
    <row r="13" spans="1:9" ht="57" x14ac:dyDescent="0.25">
      <c r="A13" s="41" t="s">
        <v>54</v>
      </c>
      <c r="B13" s="6">
        <v>1</v>
      </c>
      <c r="C13" s="6">
        <v>1</v>
      </c>
      <c r="D13" s="7">
        <f>B13*H3</f>
        <v>25</v>
      </c>
      <c r="E13" s="7">
        <f>C13*I3</f>
        <v>20</v>
      </c>
      <c r="F13" s="8">
        <f>D13/H7</f>
        <v>0.83333333333333337</v>
      </c>
      <c r="G13" s="8">
        <f>E13/H7</f>
        <v>0.66666666666666663</v>
      </c>
      <c r="H13" s="9">
        <f t="shared" ref="H13:I16" si="0">$H$7*F13</f>
        <v>25</v>
      </c>
      <c r="I13" s="42">
        <f t="shared" si="0"/>
        <v>20</v>
      </c>
    </row>
    <row r="14" spans="1:9" ht="28.5" x14ac:dyDescent="0.25">
      <c r="A14" s="41" t="s">
        <v>55</v>
      </c>
      <c r="B14" s="6">
        <v>2</v>
      </c>
      <c r="C14" s="6">
        <v>2</v>
      </c>
      <c r="D14" s="7">
        <f>B14*H3</f>
        <v>50</v>
      </c>
      <c r="E14" s="7">
        <f>C14*I3</f>
        <v>40</v>
      </c>
      <c r="F14" s="8">
        <f>D14/H7</f>
        <v>1.6666666666666667</v>
      </c>
      <c r="G14" s="8">
        <f>E14/H7</f>
        <v>1.3333333333333333</v>
      </c>
      <c r="H14" s="9">
        <f t="shared" si="0"/>
        <v>50</v>
      </c>
      <c r="I14" s="42">
        <f t="shared" si="0"/>
        <v>40</v>
      </c>
    </row>
    <row r="15" spans="1:9" ht="28.5" x14ac:dyDescent="0.25">
      <c r="A15" s="41" t="s">
        <v>56</v>
      </c>
      <c r="B15" s="6">
        <v>0.6</v>
      </c>
      <c r="C15" s="6">
        <v>0.6</v>
      </c>
      <c r="D15" s="7">
        <f>B15*H3</f>
        <v>15</v>
      </c>
      <c r="E15" s="7">
        <f>C15*I3</f>
        <v>12</v>
      </c>
      <c r="F15" s="11">
        <f>D15/H7</f>
        <v>0.5</v>
      </c>
      <c r="G15" s="8">
        <f>E15/H7</f>
        <v>0.4</v>
      </c>
      <c r="H15" s="9">
        <f t="shared" si="0"/>
        <v>15</v>
      </c>
      <c r="I15" s="42">
        <f t="shared" si="0"/>
        <v>12</v>
      </c>
    </row>
    <row r="16" spans="1:9" ht="42.75" x14ac:dyDescent="0.25">
      <c r="A16" s="41" t="s">
        <v>57</v>
      </c>
      <c r="B16" s="6">
        <v>1.5</v>
      </c>
      <c r="C16" s="6">
        <v>1.5</v>
      </c>
      <c r="D16" s="7">
        <f>B16*H3</f>
        <v>37.5</v>
      </c>
      <c r="E16" s="7">
        <f>C16*I3</f>
        <v>30</v>
      </c>
      <c r="F16" s="11">
        <f>D16/H7</f>
        <v>1.25</v>
      </c>
      <c r="G16" s="11">
        <f>E16/H7</f>
        <v>1</v>
      </c>
      <c r="H16" s="9">
        <f t="shared" si="0"/>
        <v>37.5</v>
      </c>
      <c r="I16" s="42">
        <f t="shared" si="0"/>
        <v>30</v>
      </c>
    </row>
    <row r="17" spans="1:9" ht="42.75" x14ac:dyDescent="0.25">
      <c r="A17" s="41" t="s">
        <v>58</v>
      </c>
      <c r="B17" s="6">
        <v>2</v>
      </c>
      <c r="C17" s="6">
        <v>2</v>
      </c>
      <c r="D17" s="7">
        <f>B17*H3</f>
        <v>50</v>
      </c>
      <c r="E17" s="7">
        <f>C17*I3</f>
        <v>40</v>
      </c>
      <c r="F17" s="8">
        <f>D17/H7</f>
        <v>1.6666666666666667</v>
      </c>
      <c r="G17" s="8">
        <f>E17/H7</f>
        <v>1.3333333333333333</v>
      </c>
      <c r="H17" s="9">
        <f>F17*H7</f>
        <v>50</v>
      </c>
      <c r="I17" s="42">
        <f>$H$7*G17</f>
        <v>40</v>
      </c>
    </row>
    <row r="18" spans="1:9" x14ac:dyDescent="0.25">
      <c r="A18" s="41" t="s">
        <v>66</v>
      </c>
      <c r="B18" s="13"/>
      <c r="C18" s="13"/>
      <c r="D18" s="14"/>
      <c r="E18" s="14"/>
      <c r="F18" s="15"/>
      <c r="G18" s="15"/>
      <c r="H18" s="16"/>
      <c r="I18" s="43"/>
    </row>
    <row r="19" spans="1:9" x14ac:dyDescent="0.25">
      <c r="A19" s="41" t="s">
        <v>67</v>
      </c>
      <c r="B19" s="13"/>
      <c r="C19" s="13"/>
      <c r="D19" s="14"/>
      <c r="E19" s="14"/>
      <c r="F19" s="15"/>
      <c r="G19" s="15"/>
      <c r="H19" s="16"/>
      <c r="I19" s="43"/>
    </row>
    <row r="20" spans="1:9" x14ac:dyDescent="0.25">
      <c r="A20" s="41" t="s">
        <v>68</v>
      </c>
      <c r="B20" s="13"/>
      <c r="C20" s="13"/>
      <c r="D20" s="14"/>
      <c r="E20" s="14"/>
      <c r="F20" s="15"/>
      <c r="G20" s="15"/>
      <c r="H20" s="16"/>
      <c r="I20" s="43"/>
    </row>
    <row r="21" spans="1:9" ht="15.75" thickBot="1" x14ac:dyDescent="0.3">
      <c r="A21" s="44" t="s">
        <v>69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5">
      <c r="A22" s="5"/>
    </row>
    <row r="23" spans="1:9" x14ac:dyDescent="0.25">
      <c r="A23" s="5"/>
    </row>
    <row r="24" spans="1:9" s="22" customFormat="1" x14ac:dyDescent="0.25">
      <c r="A24" s="20" t="s">
        <v>39</v>
      </c>
      <c r="B24" s="20"/>
      <c r="C24" s="20"/>
      <c r="D24" s="20"/>
      <c r="E24" s="20"/>
      <c r="F24" s="21" t="s">
        <v>40</v>
      </c>
      <c r="G24" s="21" t="s">
        <v>41</v>
      </c>
    </row>
    <row r="25" spans="1:9" s="22" customFormat="1" x14ac:dyDescent="0.25">
      <c r="A25" s="20" t="s">
        <v>44</v>
      </c>
      <c r="B25" s="20"/>
      <c r="C25" s="20"/>
      <c r="D25" s="20"/>
      <c r="E25" s="20"/>
      <c r="F25" s="23">
        <v>1.5</v>
      </c>
      <c r="G25" s="23">
        <v>800</v>
      </c>
    </row>
    <row r="26" spans="1:9" x14ac:dyDescent="0.25">
      <c r="A26" s="4"/>
      <c r="B26" s="4"/>
      <c r="C26" s="4"/>
      <c r="D26" s="4"/>
      <c r="E26" s="4"/>
      <c r="F26" s="24"/>
      <c r="G26" s="24"/>
    </row>
    <row r="27" spans="1:9" ht="15.75" thickBot="1" x14ac:dyDescent="0.3">
      <c r="A27" s="4"/>
      <c r="B27" s="4"/>
      <c r="C27" s="4"/>
      <c r="D27" s="4"/>
      <c r="E27" s="4"/>
      <c r="F27" s="24"/>
      <c r="G27" s="24"/>
    </row>
    <row r="28" spans="1:9" s="18" customFormat="1" ht="15.75" thickBot="1" x14ac:dyDescent="0.3">
      <c r="A28" s="37" t="s">
        <v>46</v>
      </c>
      <c r="H28" s="36">
        <v>1</v>
      </c>
      <c r="I28" s="36">
        <v>0.7</v>
      </c>
    </row>
    <row r="29" spans="1:9" ht="15.75" thickBot="1" x14ac:dyDescent="0.3"/>
    <row r="30" spans="1:9" ht="15.75" customHeight="1" thickBot="1" x14ac:dyDescent="0.3">
      <c r="A30" s="34" t="s">
        <v>42</v>
      </c>
      <c r="B30" s="4"/>
      <c r="C30" s="4"/>
      <c r="D30" s="4"/>
      <c r="E30" s="4"/>
      <c r="H30" s="57" t="s">
        <v>74</v>
      </c>
      <c r="I30" s="58"/>
    </row>
    <row r="31" spans="1:9" x14ac:dyDescent="0.25">
      <c r="H31" s="53">
        <v>0.6</v>
      </c>
      <c r="I31" s="54"/>
    </row>
    <row r="32" spans="1:9" ht="28.5" x14ac:dyDescent="0.25">
      <c r="A32" s="6" t="s">
        <v>38</v>
      </c>
      <c r="B32" s="11" t="s">
        <v>47</v>
      </c>
      <c r="C32" s="11" t="s">
        <v>48</v>
      </c>
      <c r="D32" s="11" t="s">
        <v>49</v>
      </c>
      <c r="E32" s="11" t="s">
        <v>50</v>
      </c>
      <c r="F32" s="11" t="s">
        <v>5</v>
      </c>
      <c r="G32" s="11" t="s">
        <v>1</v>
      </c>
      <c r="H32" s="11" t="s">
        <v>2</v>
      </c>
      <c r="I32" s="11" t="s">
        <v>3</v>
      </c>
    </row>
    <row r="33" spans="1:9" ht="28.5" x14ac:dyDescent="0.25">
      <c r="A33" s="6" t="s">
        <v>59</v>
      </c>
      <c r="B33" s="6">
        <v>0.75</v>
      </c>
      <c r="C33" s="6">
        <f>B33</f>
        <v>0.75</v>
      </c>
      <c r="D33" s="7">
        <f>B33*H28</f>
        <v>0.75</v>
      </c>
      <c r="E33" s="7">
        <f>C33*I28</f>
        <v>0.52499999999999991</v>
      </c>
      <c r="F33" s="8">
        <f>D33/H31</f>
        <v>1.25</v>
      </c>
      <c r="G33" s="8">
        <f>E33/H31</f>
        <v>0.87499999999999989</v>
      </c>
      <c r="H33" s="12">
        <f>F33*H31</f>
        <v>0.75</v>
      </c>
      <c r="I33" s="12">
        <f>G33*H31</f>
        <v>0.52499999999999991</v>
      </c>
    </row>
    <row r="34" spans="1:9" ht="42.75" x14ac:dyDescent="0.25">
      <c r="A34" s="6" t="s">
        <v>52</v>
      </c>
      <c r="B34" s="6">
        <v>0.25</v>
      </c>
      <c r="C34" s="6">
        <f t="shared" ref="C34:C44" si="1">B34</f>
        <v>0.25</v>
      </c>
      <c r="D34" s="7">
        <f>B34*H28</f>
        <v>0.25</v>
      </c>
      <c r="E34" s="7">
        <f>C34*I28</f>
        <v>0.17499999999999999</v>
      </c>
      <c r="F34" s="8">
        <f>D34/H31</f>
        <v>0.41666666666666669</v>
      </c>
      <c r="G34" s="8">
        <f>E34/H31</f>
        <v>0.29166666666666669</v>
      </c>
      <c r="H34" s="12">
        <f t="shared" ref="H34:H40" si="2">$H$31*F34</f>
        <v>0.25</v>
      </c>
      <c r="I34" s="12">
        <f>G34*H31</f>
        <v>0.17500000000000002</v>
      </c>
    </row>
    <row r="35" spans="1:9" ht="42.75" x14ac:dyDescent="0.25">
      <c r="A35" s="6" t="s">
        <v>61</v>
      </c>
      <c r="B35" s="6">
        <v>0.75</v>
      </c>
      <c r="C35" s="6">
        <f t="shared" si="1"/>
        <v>0.75</v>
      </c>
      <c r="D35" s="7">
        <f>B35*H28</f>
        <v>0.75</v>
      </c>
      <c r="E35" s="7">
        <f>C35*I28</f>
        <v>0.52499999999999991</v>
      </c>
      <c r="F35" s="8">
        <f>D35/H31</f>
        <v>1.25</v>
      </c>
      <c r="G35" s="8">
        <f>E35/H31</f>
        <v>0.87499999999999989</v>
      </c>
      <c r="H35" s="12">
        <f t="shared" si="2"/>
        <v>0.75</v>
      </c>
      <c r="I35" s="12">
        <f>G35*H31</f>
        <v>0.52499999999999991</v>
      </c>
    </row>
    <row r="36" spans="1:9" ht="57" x14ac:dyDescent="0.25">
      <c r="A36" s="6" t="s">
        <v>62</v>
      </c>
      <c r="B36" s="6">
        <v>1</v>
      </c>
      <c r="C36" s="6">
        <f t="shared" si="1"/>
        <v>1</v>
      </c>
      <c r="D36" s="7">
        <f>B36*H28</f>
        <v>1</v>
      </c>
      <c r="E36" s="7">
        <f>C36*I28</f>
        <v>0.7</v>
      </c>
      <c r="F36" s="8">
        <f>D36/H31</f>
        <v>1.6666666666666667</v>
      </c>
      <c r="G36" s="8">
        <f>E36/H31</f>
        <v>1.1666666666666667</v>
      </c>
      <c r="H36" s="12">
        <f t="shared" si="2"/>
        <v>1</v>
      </c>
      <c r="I36" s="12">
        <f>G36*H31</f>
        <v>0.70000000000000007</v>
      </c>
    </row>
    <row r="37" spans="1:9" ht="28.5" x14ac:dyDescent="0.25">
      <c r="A37" s="6" t="s">
        <v>63</v>
      </c>
      <c r="B37" s="6">
        <v>2</v>
      </c>
      <c r="C37" s="6">
        <f t="shared" si="1"/>
        <v>2</v>
      </c>
      <c r="D37" s="7">
        <f>B37*H28</f>
        <v>2</v>
      </c>
      <c r="E37" s="7">
        <f>C37*I28</f>
        <v>1.4</v>
      </c>
      <c r="F37" s="8">
        <f>D37/H31</f>
        <v>3.3333333333333335</v>
      </c>
      <c r="G37" s="8">
        <f>E37/H31</f>
        <v>2.3333333333333335</v>
      </c>
      <c r="H37" s="12">
        <f t="shared" si="2"/>
        <v>2</v>
      </c>
      <c r="I37" s="12">
        <f>G37*H31</f>
        <v>1.4000000000000001</v>
      </c>
    </row>
    <row r="38" spans="1:9" ht="28.5" x14ac:dyDescent="0.25">
      <c r="A38" s="6" t="s">
        <v>56</v>
      </c>
      <c r="B38" s="6">
        <v>0.6</v>
      </c>
      <c r="C38" s="6">
        <f t="shared" si="1"/>
        <v>0.6</v>
      </c>
      <c r="D38" s="7">
        <f>B38*H28</f>
        <v>0.6</v>
      </c>
      <c r="E38" s="7">
        <f>C38*I28</f>
        <v>0.42</v>
      </c>
      <c r="F38" s="8">
        <f>D38/H31</f>
        <v>1</v>
      </c>
      <c r="G38" s="8">
        <f>E38/H31</f>
        <v>0.7</v>
      </c>
      <c r="H38" s="12">
        <f t="shared" si="2"/>
        <v>0.6</v>
      </c>
      <c r="I38" s="12">
        <f>G38*H31</f>
        <v>0.42</v>
      </c>
    </row>
    <row r="39" spans="1:9" ht="42.75" x14ac:dyDescent="0.25">
      <c r="A39" s="6" t="s">
        <v>64</v>
      </c>
      <c r="B39" s="6">
        <v>1.5</v>
      </c>
      <c r="C39" s="6">
        <f t="shared" si="1"/>
        <v>1.5</v>
      </c>
      <c r="D39" s="7">
        <f>B39*H28</f>
        <v>1.5</v>
      </c>
      <c r="E39" s="7">
        <f>C39*I28</f>
        <v>1.0499999999999998</v>
      </c>
      <c r="F39" s="8">
        <f>D39/H31</f>
        <v>2.5</v>
      </c>
      <c r="G39" s="8">
        <f>E39/H31</f>
        <v>1.7499999999999998</v>
      </c>
      <c r="H39" s="12">
        <f t="shared" si="2"/>
        <v>1.5</v>
      </c>
      <c r="I39" s="12">
        <f>G39*H31</f>
        <v>1.0499999999999998</v>
      </c>
    </row>
    <row r="40" spans="1:9" ht="42.75" x14ac:dyDescent="0.25">
      <c r="A40" s="6" t="s">
        <v>65</v>
      </c>
      <c r="B40" s="6">
        <v>2</v>
      </c>
      <c r="C40" s="6">
        <f t="shared" si="1"/>
        <v>2</v>
      </c>
      <c r="D40" s="7">
        <f>B40*H28</f>
        <v>2</v>
      </c>
      <c r="E40" s="7">
        <f>C40*I28</f>
        <v>1.4</v>
      </c>
      <c r="F40" s="8">
        <f>D40/H31</f>
        <v>3.3333333333333335</v>
      </c>
      <c r="G40" s="8">
        <f>E40/H31</f>
        <v>2.3333333333333335</v>
      </c>
      <c r="H40" s="12">
        <f t="shared" si="2"/>
        <v>2</v>
      </c>
      <c r="I40" s="12">
        <f>G40*H31</f>
        <v>1.4000000000000001</v>
      </c>
    </row>
    <row r="41" spans="1:9" ht="28.5" x14ac:dyDescent="0.25">
      <c r="A41" s="6" t="s">
        <v>70</v>
      </c>
      <c r="B41" s="6">
        <v>2</v>
      </c>
      <c r="C41" s="6">
        <f t="shared" si="1"/>
        <v>2</v>
      </c>
      <c r="D41" s="7">
        <f>B41*H28</f>
        <v>2</v>
      </c>
      <c r="E41" s="7">
        <f>C41*I28</f>
        <v>1.4</v>
      </c>
      <c r="F41" s="8">
        <f>D41/H31</f>
        <v>3.3333333333333335</v>
      </c>
      <c r="G41" s="8">
        <f>E41/H31</f>
        <v>2.3333333333333335</v>
      </c>
      <c r="H41" s="12">
        <f>F41*H31</f>
        <v>2</v>
      </c>
      <c r="I41" s="12">
        <f>G41*H31</f>
        <v>1.4000000000000001</v>
      </c>
    </row>
    <row r="42" spans="1:9" ht="42.75" x14ac:dyDescent="0.25">
      <c r="A42" s="6" t="s">
        <v>71</v>
      </c>
      <c r="B42" s="6">
        <v>2.5</v>
      </c>
      <c r="C42" s="6">
        <f t="shared" si="1"/>
        <v>2.5</v>
      </c>
      <c r="D42" s="7">
        <f>B42*H28</f>
        <v>2.5</v>
      </c>
      <c r="E42" s="7">
        <f>C42*I28</f>
        <v>1.75</v>
      </c>
      <c r="F42" s="8">
        <f>D42/H31</f>
        <v>4.166666666666667</v>
      </c>
      <c r="G42" s="8">
        <f>E42/H31</f>
        <v>2.916666666666667</v>
      </c>
      <c r="H42" s="12">
        <f>F42*H31</f>
        <v>2.5</v>
      </c>
      <c r="I42" s="12">
        <f>G42*H31</f>
        <v>1.7500000000000002</v>
      </c>
    </row>
    <row r="43" spans="1:9" ht="57" x14ac:dyDescent="0.25">
      <c r="A43" s="6" t="s">
        <v>72</v>
      </c>
      <c r="B43" s="6">
        <v>0</v>
      </c>
      <c r="C43" s="6">
        <f t="shared" si="1"/>
        <v>0</v>
      </c>
      <c r="D43" s="7">
        <f>B43*H28</f>
        <v>0</v>
      </c>
      <c r="E43" s="7">
        <f>C43*I28</f>
        <v>0</v>
      </c>
      <c r="F43" s="8">
        <f>D43/H31</f>
        <v>0</v>
      </c>
      <c r="G43" s="8">
        <f>E43/H31</f>
        <v>0</v>
      </c>
      <c r="H43" s="12">
        <f>F43*H31</f>
        <v>0</v>
      </c>
      <c r="I43" s="12">
        <f>G43*H31</f>
        <v>0</v>
      </c>
    </row>
    <row r="44" spans="1:9" ht="28.5" x14ac:dyDescent="0.25">
      <c r="A44" s="10" t="s">
        <v>73</v>
      </c>
      <c r="B44" s="6">
        <v>0.15</v>
      </c>
      <c r="C44" s="6">
        <f t="shared" si="1"/>
        <v>0.15</v>
      </c>
      <c r="D44" s="7">
        <f>B44*H28</f>
        <v>0.15</v>
      </c>
      <c r="E44" s="7">
        <f>C44*I28</f>
        <v>0.105</v>
      </c>
      <c r="F44" s="8">
        <f>D44/H31</f>
        <v>0.25</v>
      </c>
      <c r="G44" s="8">
        <f>E44/H31</f>
        <v>0.17499999999999999</v>
      </c>
      <c r="H44" s="12">
        <f>F44*H31</f>
        <v>0.15</v>
      </c>
      <c r="I44" s="12">
        <f>G44*H31</f>
        <v>0.105</v>
      </c>
    </row>
    <row r="45" spans="1:9" x14ac:dyDescent="0.25">
      <c r="A45" s="4"/>
      <c r="B45" s="4"/>
      <c r="C45" s="4"/>
      <c r="D45" s="4"/>
      <c r="E45" s="4"/>
      <c r="F45" s="1"/>
      <c r="G45" s="1"/>
      <c r="H45" s="25"/>
      <c r="I45" s="25"/>
    </row>
    <row r="49" spans="1:11" ht="25.5" customHeight="1" x14ac:dyDescent="0.25">
      <c r="F49" s="59" t="s">
        <v>4</v>
      </c>
      <c r="G49" s="59"/>
    </row>
    <row r="50" spans="1:11" x14ac:dyDescent="0.25">
      <c r="F50" s="26">
        <v>30</v>
      </c>
      <c r="G50" s="2"/>
    </row>
    <row r="52" spans="1:11" x14ac:dyDescent="0.25">
      <c r="A52" s="56" t="s">
        <v>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1" x14ac:dyDescent="0.25">
      <c r="A53" s="63" t="s">
        <v>7</v>
      </c>
      <c r="B53" s="1"/>
      <c r="C53" s="1"/>
      <c r="D53" s="1"/>
      <c r="E53" s="1"/>
      <c r="F53" s="66" t="s">
        <v>8</v>
      </c>
      <c r="G53" s="66"/>
      <c r="H53" s="67" t="s">
        <v>9</v>
      </c>
      <c r="I53" s="67"/>
      <c r="J53" s="60" t="s">
        <v>10</v>
      </c>
      <c r="K53" s="60"/>
    </row>
    <row r="54" spans="1:11" ht="28.5" x14ac:dyDescent="0.25">
      <c r="A54" s="63"/>
      <c r="B54" s="1"/>
      <c r="C54" s="1"/>
      <c r="D54" s="1"/>
      <c r="E54" s="1"/>
      <c r="F54" s="1" t="s">
        <v>5</v>
      </c>
      <c r="G54" s="1" t="s">
        <v>1</v>
      </c>
      <c r="H54" s="27" t="s">
        <v>11</v>
      </c>
      <c r="I54" s="1" t="s">
        <v>1</v>
      </c>
      <c r="J54" s="1" t="s">
        <v>5</v>
      </c>
      <c r="K54" s="1" t="s">
        <v>12</v>
      </c>
    </row>
    <row r="55" spans="1:11" x14ac:dyDescent="0.25">
      <c r="A55" s="2" t="s">
        <v>13</v>
      </c>
      <c r="B55" s="2"/>
      <c r="C55" s="2"/>
      <c r="D55" s="2"/>
      <c r="E55" s="2"/>
      <c r="F55" s="62"/>
      <c r="G55" s="62"/>
      <c r="H55" s="62"/>
      <c r="I55" s="62"/>
      <c r="J55" s="62"/>
      <c r="K55" s="62"/>
    </row>
    <row r="56" spans="1:11" x14ac:dyDescent="0.25">
      <c r="A56" s="28" t="s">
        <v>14</v>
      </c>
      <c r="B56" s="28"/>
      <c r="C56" s="28"/>
      <c r="D56" s="28"/>
      <c r="E56" s="28"/>
      <c r="F56" s="27">
        <v>0.45400000000000001</v>
      </c>
      <c r="G56" s="29">
        <f>F56*0.8</f>
        <v>0.36320000000000002</v>
      </c>
      <c r="H56" s="27">
        <v>0.68100000000000005</v>
      </c>
      <c r="I56" s="29">
        <f>H56*0.8</f>
        <v>0.54480000000000006</v>
      </c>
      <c r="J56" s="27">
        <v>0.90800000000000003</v>
      </c>
      <c r="K56" s="29">
        <f>J56*0.8</f>
        <v>0.72640000000000005</v>
      </c>
    </row>
    <row r="57" spans="1:11" x14ac:dyDescent="0.25">
      <c r="A57" s="28" t="s">
        <v>15</v>
      </c>
      <c r="B57" s="28"/>
      <c r="C57" s="28"/>
      <c r="D57" s="28"/>
      <c r="E57" s="28"/>
      <c r="F57" s="27">
        <v>0.66100000000000003</v>
      </c>
      <c r="G57" s="29">
        <f>F57*0.8</f>
        <v>0.52880000000000005</v>
      </c>
      <c r="H57" s="27">
        <v>0.99199999999999999</v>
      </c>
      <c r="I57" s="29">
        <f>H57*0.8</f>
        <v>0.79360000000000008</v>
      </c>
      <c r="J57" s="27">
        <v>1.32</v>
      </c>
      <c r="K57" s="29">
        <f>J57*0.8</f>
        <v>1.056</v>
      </c>
    </row>
    <row r="58" spans="1:11" x14ac:dyDescent="0.25">
      <c r="A58" s="2" t="s">
        <v>16</v>
      </c>
      <c r="B58" s="2"/>
      <c r="C58" s="2"/>
      <c r="D58" s="2"/>
      <c r="E58" s="2"/>
      <c r="F58" s="65"/>
      <c r="G58" s="65"/>
      <c r="H58" s="65"/>
      <c r="I58" s="65"/>
      <c r="J58" s="65"/>
      <c r="K58" s="65"/>
    </row>
    <row r="59" spans="1:11" x14ac:dyDescent="0.25">
      <c r="A59" s="2" t="s">
        <v>17</v>
      </c>
      <c r="B59" s="2"/>
      <c r="C59" s="2"/>
      <c r="D59" s="2"/>
      <c r="E59" s="2"/>
      <c r="F59" s="65"/>
      <c r="G59" s="65"/>
      <c r="H59" s="65"/>
      <c r="I59" s="65"/>
      <c r="J59" s="65"/>
      <c r="K59" s="65"/>
    </row>
    <row r="60" spans="1:11" x14ac:dyDescent="0.25">
      <c r="A60" s="2" t="s">
        <v>18</v>
      </c>
      <c r="B60" s="2"/>
      <c r="C60" s="2"/>
      <c r="D60" s="2"/>
      <c r="E60" s="2"/>
      <c r="F60" s="27">
        <v>0.45400000000000001</v>
      </c>
      <c r="G60" s="29">
        <f>F60*0.8</f>
        <v>0.36320000000000002</v>
      </c>
      <c r="H60" s="27">
        <v>0.68100000000000005</v>
      </c>
      <c r="I60" s="29">
        <f>H60*0.8</f>
        <v>0.54480000000000006</v>
      </c>
      <c r="J60" s="27">
        <v>0.90800000000000003</v>
      </c>
      <c r="K60" s="29">
        <f>J60*0.8</f>
        <v>0.72640000000000005</v>
      </c>
    </row>
    <row r="61" spans="1:11" x14ac:dyDescent="0.25">
      <c r="A61" s="28" t="s">
        <v>19</v>
      </c>
      <c r="B61" s="28"/>
      <c r="C61" s="28"/>
      <c r="D61" s="28"/>
      <c r="E61" s="28"/>
      <c r="F61" s="27">
        <v>0.66100000000000003</v>
      </c>
      <c r="G61" s="29">
        <f>F61*0.8</f>
        <v>0.52880000000000005</v>
      </c>
      <c r="H61" s="27">
        <v>0.99199999999999999</v>
      </c>
      <c r="I61" s="29">
        <f>H61*0.8</f>
        <v>0.79360000000000008</v>
      </c>
      <c r="J61" s="27">
        <v>1.32</v>
      </c>
      <c r="K61" s="29">
        <f>J61*0.8</f>
        <v>1.056</v>
      </c>
    </row>
    <row r="62" spans="1:11" ht="15" customHeight="1" x14ac:dyDescent="0.25">
      <c r="A62" s="2" t="s">
        <v>20</v>
      </c>
      <c r="B62" s="2"/>
      <c r="C62" s="2"/>
      <c r="D62" s="2"/>
      <c r="E62" s="2"/>
      <c r="F62" s="2" t="s">
        <v>0</v>
      </c>
      <c r="G62" s="27" t="s">
        <v>22</v>
      </c>
    </row>
    <row r="63" spans="1:11" x14ac:dyDescent="0.25">
      <c r="A63" s="2" t="s">
        <v>36</v>
      </c>
      <c r="B63" s="2"/>
      <c r="C63" s="2"/>
      <c r="D63" s="2"/>
      <c r="E63" s="2"/>
      <c r="F63" s="27">
        <v>1.3220000000000001</v>
      </c>
      <c r="G63" s="29">
        <f>F63*0.8</f>
        <v>1.0576000000000001</v>
      </c>
    </row>
    <row r="64" spans="1:11" x14ac:dyDescent="0.25">
      <c r="A64" s="2"/>
      <c r="B64" s="2"/>
      <c r="C64" s="2"/>
      <c r="D64" s="2"/>
      <c r="E64" s="2"/>
      <c r="F64" s="27"/>
      <c r="G64" s="27"/>
    </row>
    <row r="65" spans="1:11" x14ac:dyDescent="0.25">
      <c r="A65" s="56" t="s">
        <v>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</row>
    <row r="66" spans="1:11" x14ac:dyDescent="0.25">
      <c r="A66" s="63" t="s">
        <v>7</v>
      </c>
      <c r="B66" s="1"/>
      <c r="C66" s="1"/>
      <c r="D66" s="1"/>
      <c r="E66" s="1"/>
      <c r="F66" s="66" t="s">
        <v>8</v>
      </c>
      <c r="G66" s="66"/>
      <c r="H66" s="67" t="s">
        <v>9</v>
      </c>
      <c r="I66" s="67"/>
      <c r="J66" s="60" t="s">
        <v>10</v>
      </c>
      <c r="K66" s="60"/>
    </row>
    <row r="67" spans="1:11" ht="28.5" x14ac:dyDescent="0.25">
      <c r="A67" s="63"/>
      <c r="B67" s="1"/>
      <c r="C67" s="1"/>
      <c r="D67" s="1"/>
      <c r="E67" s="1"/>
      <c r="F67" s="1" t="s">
        <v>2</v>
      </c>
      <c r="G67" s="1" t="s">
        <v>3</v>
      </c>
      <c r="H67" s="27" t="s">
        <v>23</v>
      </c>
      <c r="I67" s="1" t="s">
        <v>3</v>
      </c>
      <c r="J67" s="1" t="s">
        <v>2</v>
      </c>
      <c r="K67" s="1" t="s">
        <v>24</v>
      </c>
    </row>
    <row r="68" spans="1:11" x14ac:dyDescent="0.25">
      <c r="A68" s="2" t="s">
        <v>13</v>
      </c>
      <c r="B68" s="2"/>
      <c r="C68" s="2"/>
      <c r="D68" s="2"/>
      <c r="E68" s="2"/>
      <c r="F68" s="62"/>
      <c r="G68" s="62"/>
      <c r="H68" s="62"/>
      <c r="I68" s="62"/>
      <c r="J68" s="62"/>
      <c r="K68" s="62"/>
    </row>
    <row r="69" spans="1:11" x14ac:dyDescent="0.25">
      <c r="A69" s="2" t="s">
        <v>14</v>
      </c>
      <c r="B69" s="2"/>
      <c r="C69" s="2"/>
      <c r="D69" s="2"/>
      <c r="E69" s="2"/>
      <c r="F69" s="30">
        <f>$F$50*F56</f>
        <v>13.620000000000001</v>
      </c>
      <c r="G69" s="30">
        <f t="shared" ref="G69:K70" si="3">$F$50*G56</f>
        <v>10.896000000000001</v>
      </c>
      <c r="H69" s="30">
        <f t="shared" si="3"/>
        <v>20.43</v>
      </c>
      <c r="I69" s="30">
        <f t="shared" si="3"/>
        <v>16.344000000000001</v>
      </c>
      <c r="J69" s="30">
        <f t="shared" si="3"/>
        <v>27.240000000000002</v>
      </c>
      <c r="K69" s="30">
        <f t="shared" si="3"/>
        <v>21.792000000000002</v>
      </c>
    </row>
    <row r="70" spans="1:11" x14ac:dyDescent="0.25">
      <c r="A70" s="28" t="s">
        <v>15</v>
      </c>
      <c r="B70" s="28"/>
      <c r="C70" s="28"/>
      <c r="D70" s="28"/>
      <c r="E70" s="28"/>
      <c r="F70" s="30">
        <f>$F$50*F57</f>
        <v>19.830000000000002</v>
      </c>
      <c r="G70" s="30">
        <f t="shared" si="3"/>
        <v>15.864000000000001</v>
      </c>
      <c r="H70" s="30">
        <f t="shared" si="3"/>
        <v>29.759999999999998</v>
      </c>
      <c r="I70" s="30">
        <f t="shared" si="3"/>
        <v>23.808000000000003</v>
      </c>
      <c r="J70" s="30">
        <f t="shared" si="3"/>
        <v>39.6</v>
      </c>
      <c r="K70" s="30">
        <f t="shared" si="3"/>
        <v>31.68</v>
      </c>
    </row>
    <row r="71" spans="1:11" x14ac:dyDescent="0.25">
      <c r="A71" s="2" t="s">
        <v>16</v>
      </c>
      <c r="B71" s="2"/>
      <c r="C71" s="2"/>
      <c r="D71" s="2"/>
      <c r="E71" s="2"/>
      <c r="F71" s="65"/>
      <c r="G71" s="65"/>
      <c r="H71" s="65"/>
      <c r="I71" s="65"/>
      <c r="J71" s="65"/>
      <c r="K71" s="65"/>
    </row>
    <row r="72" spans="1:11" x14ac:dyDescent="0.25">
      <c r="A72" s="2" t="s">
        <v>17</v>
      </c>
      <c r="B72" s="2"/>
      <c r="C72" s="2"/>
      <c r="D72" s="2"/>
      <c r="E72" s="2"/>
      <c r="F72" s="65"/>
      <c r="G72" s="65"/>
      <c r="H72" s="65"/>
      <c r="I72" s="65"/>
      <c r="J72" s="65"/>
      <c r="K72" s="65"/>
    </row>
    <row r="73" spans="1:11" x14ac:dyDescent="0.25">
      <c r="A73" s="2" t="s">
        <v>18</v>
      </c>
      <c r="B73" s="2"/>
      <c r="C73" s="2"/>
      <c r="D73" s="2"/>
      <c r="E73" s="2"/>
      <c r="F73" s="31">
        <f t="shared" ref="F73:K74" si="4">$F$50*F60</f>
        <v>13.620000000000001</v>
      </c>
      <c r="G73" s="31">
        <f t="shared" si="4"/>
        <v>10.896000000000001</v>
      </c>
      <c r="H73" s="31">
        <f t="shared" si="4"/>
        <v>20.43</v>
      </c>
      <c r="I73" s="31">
        <f t="shared" si="4"/>
        <v>16.344000000000001</v>
      </c>
      <c r="J73" s="31">
        <f t="shared" si="4"/>
        <v>27.240000000000002</v>
      </c>
      <c r="K73" s="31">
        <f t="shared" si="4"/>
        <v>21.792000000000002</v>
      </c>
    </row>
    <row r="74" spans="1:11" x14ac:dyDescent="0.25">
      <c r="A74" s="28" t="s">
        <v>19</v>
      </c>
      <c r="B74" s="28"/>
      <c r="C74" s="28"/>
      <c r="D74" s="28"/>
      <c r="E74" s="28"/>
      <c r="F74" s="31">
        <f t="shared" si="4"/>
        <v>19.830000000000002</v>
      </c>
      <c r="G74" s="31">
        <f t="shared" si="4"/>
        <v>15.864000000000001</v>
      </c>
      <c r="H74" s="31">
        <f t="shared" si="4"/>
        <v>29.759999999999998</v>
      </c>
      <c r="I74" s="31">
        <f t="shared" si="4"/>
        <v>23.808000000000003</v>
      </c>
      <c r="J74" s="31">
        <f t="shared" si="4"/>
        <v>39.6</v>
      </c>
      <c r="K74" s="31">
        <f t="shared" si="4"/>
        <v>31.68</v>
      </c>
    </row>
    <row r="75" spans="1:11" ht="15" customHeight="1" x14ac:dyDescent="0.25">
      <c r="A75" s="2" t="s">
        <v>20</v>
      </c>
      <c r="B75" s="2"/>
      <c r="C75" s="2"/>
      <c r="D75" s="2"/>
      <c r="E75" s="2"/>
      <c r="F75" s="2" t="s">
        <v>2</v>
      </c>
      <c r="G75" s="2" t="s">
        <v>25</v>
      </c>
    </row>
    <row r="76" spans="1:11" x14ac:dyDescent="0.25">
      <c r="A76" s="2" t="s">
        <v>36</v>
      </c>
      <c r="B76" s="2"/>
      <c r="C76" s="2"/>
      <c r="D76" s="2"/>
      <c r="E76" s="2"/>
      <c r="F76" s="31">
        <f>F50*F63</f>
        <v>39.660000000000004</v>
      </c>
      <c r="G76" s="31">
        <f>F50*G63</f>
        <v>31.728000000000002</v>
      </c>
    </row>
    <row r="77" spans="1:11" x14ac:dyDescent="0.25">
      <c r="A77" s="2"/>
      <c r="B77" s="2"/>
      <c r="C77" s="2"/>
      <c r="D77" s="2"/>
      <c r="E77" s="2"/>
      <c r="F77" s="31"/>
      <c r="G77" s="31"/>
    </row>
    <row r="78" spans="1:11" ht="25.5" customHeight="1" x14ac:dyDescent="0.25">
      <c r="F78" s="59" t="s">
        <v>43</v>
      </c>
      <c r="G78" s="59"/>
    </row>
    <row r="79" spans="1:11" x14ac:dyDescent="0.25">
      <c r="F79" s="32">
        <v>0.6</v>
      </c>
    </row>
    <row r="80" spans="1:11" x14ac:dyDescent="0.25">
      <c r="A80" s="56" t="s">
        <v>26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spans="1:11" ht="26.25" customHeight="1" x14ac:dyDescent="0.25">
      <c r="A81" s="63" t="s">
        <v>7</v>
      </c>
      <c r="B81" s="1"/>
      <c r="C81" s="1"/>
      <c r="D81" s="1"/>
      <c r="E81" s="1"/>
      <c r="F81" s="64" t="s">
        <v>8</v>
      </c>
      <c r="G81" s="64"/>
      <c r="H81" s="64" t="s">
        <v>9</v>
      </c>
      <c r="I81" s="64"/>
      <c r="J81" s="64" t="s">
        <v>10</v>
      </c>
      <c r="K81" s="64"/>
    </row>
    <row r="82" spans="1:11" ht="25.5" x14ac:dyDescent="0.25">
      <c r="A82" s="63"/>
      <c r="B82" s="1"/>
      <c r="C82" s="1"/>
      <c r="D82" s="1"/>
      <c r="E82" s="1"/>
      <c r="F82" s="1" t="s">
        <v>5</v>
      </c>
      <c r="G82" s="27" t="s">
        <v>27</v>
      </c>
      <c r="H82" s="27" t="s">
        <v>5</v>
      </c>
      <c r="I82" s="27" t="s">
        <v>12</v>
      </c>
      <c r="J82" s="27" t="s">
        <v>5</v>
      </c>
      <c r="K82" s="27" t="s">
        <v>28</v>
      </c>
    </row>
    <row r="83" spans="1:11" x14ac:dyDescent="0.25">
      <c r="A83" s="2" t="s">
        <v>13</v>
      </c>
      <c r="B83" s="2"/>
      <c r="C83" s="2"/>
      <c r="D83" s="2"/>
      <c r="E83" s="2"/>
      <c r="F83" s="62"/>
      <c r="G83" s="62"/>
      <c r="H83" s="62"/>
      <c r="I83" s="62"/>
      <c r="J83" s="62"/>
      <c r="K83" s="62"/>
    </row>
    <row r="84" spans="1:11" x14ac:dyDescent="0.25">
      <c r="A84" s="2" t="s">
        <v>14</v>
      </c>
      <c r="B84" s="2"/>
      <c r="C84" s="2"/>
      <c r="D84" s="2"/>
      <c r="E84" s="2"/>
      <c r="F84" s="27">
        <v>0.45400000000000001</v>
      </c>
      <c r="G84" s="29">
        <f>F84*0.8</f>
        <v>0.36320000000000002</v>
      </c>
      <c r="H84" s="27">
        <v>0.68100000000000005</v>
      </c>
      <c r="I84" s="29">
        <f>H84*0.8</f>
        <v>0.54480000000000006</v>
      </c>
      <c r="J84" s="27">
        <v>0.90800000000000003</v>
      </c>
      <c r="K84" s="29">
        <f>J84*0.8</f>
        <v>0.72640000000000005</v>
      </c>
    </row>
    <row r="85" spans="1:11" x14ac:dyDescent="0.25">
      <c r="A85" s="2" t="s">
        <v>15</v>
      </c>
      <c r="B85" s="2"/>
      <c r="C85" s="2"/>
      <c r="D85" s="2"/>
      <c r="E85" s="2"/>
      <c r="F85" s="27">
        <v>0.66100000000000003</v>
      </c>
      <c r="G85" s="29">
        <f>F85*0.8</f>
        <v>0.52880000000000005</v>
      </c>
      <c r="H85" s="27">
        <v>0.99199999999999999</v>
      </c>
      <c r="I85" s="29">
        <f>H85*0.8</f>
        <v>0.79360000000000008</v>
      </c>
      <c r="J85" s="27">
        <v>1.32</v>
      </c>
      <c r="K85" s="29">
        <f>J85*0.8</f>
        <v>1.056</v>
      </c>
    </row>
    <row r="86" spans="1:11" x14ac:dyDescent="0.25">
      <c r="A86" s="2" t="s">
        <v>16</v>
      </c>
      <c r="B86" s="2"/>
      <c r="C86" s="2"/>
      <c r="D86" s="2"/>
      <c r="E86" s="2"/>
      <c r="F86" s="65"/>
      <c r="G86" s="65"/>
      <c r="H86" s="65"/>
      <c r="I86" s="65"/>
      <c r="J86" s="65"/>
      <c r="K86" s="65"/>
    </row>
    <row r="87" spans="1:11" x14ac:dyDescent="0.25">
      <c r="A87" s="2" t="s">
        <v>17</v>
      </c>
      <c r="B87" s="2"/>
      <c r="C87" s="2"/>
      <c r="D87" s="2"/>
      <c r="E87" s="2"/>
      <c r="F87" s="65"/>
      <c r="G87" s="65"/>
      <c r="H87" s="65"/>
      <c r="I87" s="65"/>
      <c r="J87" s="65"/>
      <c r="K87" s="65"/>
    </row>
    <row r="88" spans="1:11" x14ac:dyDescent="0.25">
      <c r="A88" s="2" t="s">
        <v>18</v>
      </c>
      <c r="B88" s="2"/>
      <c r="C88" s="2"/>
      <c r="D88" s="2"/>
      <c r="E88" s="2"/>
      <c r="F88" s="27">
        <v>0.45400000000000001</v>
      </c>
      <c r="G88" s="29">
        <f>F88*0.8</f>
        <v>0.36320000000000002</v>
      </c>
      <c r="H88" s="27">
        <v>0.68100000000000005</v>
      </c>
      <c r="I88" s="29">
        <f>H88*0.8</f>
        <v>0.54480000000000006</v>
      </c>
      <c r="J88" s="27">
        <v>0.90800000000000003</v>
      </c>
      <c r="K88" s="29">
        <f>J88*0.8</f>
        <v>0.72640000000000005</v>
      </c>
    </row>
    <row r="89" spans="1:11" x14ac:dyDescent="0.25">
      <c r="A89" s="2" t="s">
        <v>19</v>
      </c>
      <c r="B89" s="2"/>
      <c r="C89" s="2"/>
      <c r="D89" s="2"/>
      <c r="E89" s="2"/>
      <c r="F89" s="27">
        <v>0.66100000000000003</v>
      </c>
      <c r="G89" s="29">
        <f>F89*0.8</f>
        <v>0.52880000000000005</v>
      </c>
      <c r="H89" s="27">
        <v>0.99199999999999999</v>
      </c>
      <c r="I89" s="29">
        <f>H89*0.8</f>
        <v>0.79360000000000008</v>
      </c>
      <c r="J89" s="27">
        <v>1.32</v>
      </c>
      <c r="K89" s="29">
        <f>J89*0.8</f>
        <v>1.056</v>
      </c>
    </row>
    <row r="90" spans="1:11" ht="9.6" customHeight="1" x14ac:dyDescent="0.25">
      <c r="A90" s="62"/>
      <c r="B90" s="3"/>
      <c r="C90" s="3"/>
      <c r="D90" s="3"/>
      <c r="E90" s="3"/>
      <c r="F90" s="63" t="s">
        <v>5</v>
      </c>
      <c r="G90" s="27" t="s">
        <v>27</v>
      </c>
      <c r="H90" s="27"/>
      <c r="I90" s="61"/>
      <c r="J90" s="61"/>
      <c r="K90" s="61"/>
    </row>
    <row r="91" spans="1:11" ht="13.5" customHeight="1" x14ac:dyDescent="0.25">
      <c r="A91" s="62"/>
      <c r="B91" s="3"/>
      <c r="C91" s="3"/>
      <c r="D91" s="3"/>
      <c r="E91" s="3"/>
      <c r="F91" s="63"/>
      <c r="G91" s="27">
        <v>2</v>
      </c>
      <c r="H91" s="27"/>
      <c r="I91" s="61"/>
      <c r="J91" s="61"/>
      <c r="K91" s="61"/>
    </row>
    <row r="92" spans="1:11" x14ac:dyDescent="0.25">
      <c r="A92" s="2" t="s">
        <v>20</v>
      </c>
      <c r="B92" s="2"/>
      <c r="C92" s="2"/>
      <c r="D92" s="2"/>
      <c r="E92" s="2"/>
      <c r="F92" s="59">
        <v>1.3220000000000001</v>
      </c>
      <c r="G92" s="73">
        <f>F92*0.8</f>
        <v>1.0576000000000001</v>
      </c>
      <c r="H92" s="29"/>
      <c r="I92" s="61"/>
      <c r="J92" s="61"/>
      <c r="K92" s="61"/>
    </row>
    <row r="93" spans="1:11" x14ac:dyDescent="0.25">
      <c r="A93" s="2" t="s">
        <v>21</v>
      </c>
      <c r="B93" s="2"/>
      <c r="C93" s="2"/>
      <c r="D93" s="2"/>
      <c r="E93" s="2"/>
      <c r="F93" s="59"/>
      <c r="G93" s="73"/>
      <c r="H93" s="29"/>
      <c r="I93" s="61"/>
      <c r="J93" s="61"/>
      <c r="K93" s="61"/>
    </row>
    <row r="95" spans="1:11" ht="27" customHeight="1" x14ac:dyDescent="0.25">
      <c r="A95" s="63" t="s">
        <v>7</v>
      </c>
      <c r="B95" s="1"/>
      <c r="C95" s="1"/>
      <c r="D95" s="1"/>
      <c r="E95" s="1"/>
      <c r="F95" s="64" t="s">
        <v>8</v>
      </c>
      <c r="G95" s="64"/>
      <c r="H95" s="64" t="s">
        <v>9</v>
      </c>
      <c r="I95" s="64"/>
      <c r="J95" s="64" t="s">
        <v>10</v>
      </c>
      <c r="K95" s="64"/>
    </row>
    <row r="96" spans="1:11" ht="25.5" x14ac:dyDescent="0.25">
      <c r="A96" s="63"/>
      <c r="B96" s="1"/>
      <c r="C96" s="1"/>
      <c r="D96" s="1"/>
      <c r="E96" s="1"/>
      <c r="F96" s="1" t="s">
        <v>2</v>
      </c>
      <c r="G96" s="27" t="s">
        <v>24</v>
      </c>
      <c r="H96" s="27" t="s">
        <v>2</v>
      </c>
      <c r="I96" s="27" t="s">
        <v>3</v>
      </c>
      <c r="J96" s="27" t="s">
        <v>2</v>
      </c>
      <c r="K96" s="27" t="s">
        <v>3</v>
      </c>
    </row>
    <row r="97" spans="1:11" x14ac:dyDescent="0.25">
      <c r="A97" s="2" t="s">
        <v>13</v>
      </c>
      <c r="B97" s="2"/>
      <c r="C97" s="2"/>
      <c r="D97" s="2"/>
      <c r="E97" s="2"/>
      <c r="F97" s="62"/>
      <c r="G97" s="62"/>
      <c r="H97" s="62"/>
      <c r="I97" s="62"/>
      <c r="J97" s="62"/>
      <c r="K97" s="62"/>
    </row>
    <row r="98" spans="1:11" x14ac:dyDescent="0.25">
      <c r="A98" s="2" t="s">
        <v>14</v>
      </c>
      <c r="B98" s="2"/>
      <c r="C98" s="2"/>
      <c r="D98" s="2"/>
      <c r="E98" s="2"/>
      <c r="F98" s="31">
        <f>$F$79*F84</f>
        <v>0.27239999999999998</v>
      </c>
      <c r="G98" s="31">
        <f>F79*G84</f>
        <v>0.21792</v>
      </c>
      <c r="H98" s="31">
        <f>F79*H84</f>
        <v>0.40860000000000002</v>
      </c>
      <c r="I98" s="31">
        <f>F79*I84</f>
        <v>0.32688</v>
      </c>
      <c r="J98" s="31">
        <f>F79*J84</f>
        <v>0.54479999999999995</v>
      </c>
      <c r="K98" s="31">
        <f>F79*K84</f>
        <v>0.43584000000000001</v>
      </c>
    </row>
    <row r="99" spans="1:11" x14ac:dyDescent="0.25">
      <c r="A99" s="2" t="s">
        <v>15</v>
      </c>
      <c r="B99" s="2"/>
      <c r="C99" s="2"/>
      <c r="D99" s="2"/>
      <c r="E99" s="2"/>
      <c r="F99" s="31">
        <f>$F$79*F85</f>
        <v>0.39660000000000001</v>
      </c>
      <c r="G99" s="31">
        <f>F79*G85</f>
        <v>0.31728000000000001</v>
      </c>
      <c r="H99" s="31">
        <f>$F$79*H85</f>
        <v>0.59519999999999995</v>
      </c>
      <c r="I99" s="31">
        <f>F79*I85</f>
        <v>0.47616000000000003</v>
      </c>
      <c r="J99" s="31">
        <f>F79*J85</f>
        <v>0.79200000000000004</v>
      </c>
      <c r="K99" s="31">
        <f>F79*K85</f>
        <v>0.63360000000000005</v>
      </c>
    </row>
    <row r="100" spans="1:11" x14ac:dyDescent="0.25">
      <c r="A100" s="2" t="s">
        <v>16</v>
      </c>
      <c r="B100" s="2"/>
      <c r="C100" s="2"/>
      <c r="D100" s="2"/>
      <c r="E100" s="2"/>
      <c r="F100" s="65"/>
      <c r="G100" s="65"/>
      <c r="H100" s="65"/>
      <c r="I100" s="65"/>
      <c r="J100" s="65"/>
      <c r="K100" s="65"/>
    </row>
    <row r="101" spans="1:11" x14ac:dyDescent="0.25">
      <c r="A101" s="2" t="s">
        <v>17</v>
      </c>
      <c r="B101" s="2"/>
      <c r="C101" s="2"/>
      <c r="D101" s="2"/>
      <c r="E101" s="2"/>
      <c r="F101" s="65"/>
      <c r="G101" s="65"/>
      <c r="H101" s="65"/>
      <c r="I101" s="65"/>
      <c r="J101" s="65"/>
      <c r="K101" s="65"/>
    </row>
    <row r="102" spans="1:11" x14ac:dyDescent="0.25">
      <c r="A102" s="2" t="s">
        <v>18</v>
      </c>
      <c r="B102" s="2"/>
      <c r="C102" s="2"/>
      <c r="D102" s="2"/>
      <c r="E102" s="2"/>
      <c r="F102" s="31">
        <f>$F$79*F88</f>
        <v>0.27239999999999998</v>
      </c>
      <c r="G102" s="31">
        <f>F79*G88</f>
        <v>0.21792</v>
      </c>
      <c r="H102" s="31">
        <f>$F$79*H88</f>
        <v>0.40860000000000002</v>
      </c>
      <c r="I102" s="31">
        <f>$F$79*I88</f>
        <v>0.32688</v>
      </c>
      <c r="J102" s="31">
        <f>F79*J88</f>
        <v>0.54479999999999995</v>
      </c>
      <c r="K102" s="31">
        <f>F79*K88</f>
        <v>0.43584000000000001</v>
      </c>
    </row>
    <row r="103" spans="1:11" x14ac:dyDescent="0.25">
      <c r="A103" s="2" t="s">
        <v>19</v>
      </c>
      <c r="B103" s="2"/>
      <c r="C103" s="2"/>
      <c r="D103" s="2"/>
      <c r="E103" s="2"/>
      <c r="F103" s="31">
        <f>F79*F89</f>
        <v>0.39660000000000001</v>
      </c>
      <c r="G103" s="31">
        <f>F79*G89</f>
        <v>0.31728000000000001</v>
      </c>
      <c r="H103" s="31">
        <f>$F$79*H89</f>
        <v>0.59519999999999995</v>
      </c>
      <c r="I103" s="31">
        <f>$F$79*I89</f>
        <v>0.47616000000000003</v>
      </c>
      <c r="J103" s="31">
        <f>F79*J89</f>
        <v>0.79200000000000004</v>
      </c>
      <c r="K103" s="31">
        <f>F79*K89</f>
        <v>0.63360000000000005</v>
      </c>
    </row>
    <row r="104" spans="1:11" x14ac:dyDescent="0.25">
      <c r="A104" s="62"/>
      <c r="B104" s="3"/>
      <c r="C104" s="3"/>
      <c r="D104" s="3"/>
      <c r="E104" s="3"/>
      <c r="F104" s="1" t="s">
        <v>30</v>
      </c>
      <c r="G104" s="27" t="s">
        <v>3</v>
      </c>
      <c r="H104" s="27"/>
      <c r="I104" s="61"/>
      <c r="J104" s="61"/>
      <c r="K104" s="61"/>
    </row>
    <row r="105" spans="1:11" x14ac:dyDescent="0.25">
      <c r="A105" s="62"/>
      <c r="B105" s="3"/>
      <c r="C105" s="3"/>
      <c r="D105" s="3"/>
      <c r="E105" s="3"/>
      <c r="F105" s="1" t="s">
        <v>29</v>
      </c>
      <c r="G105" s="27"/>
      <c r="H105" s="27"/>
      <c r="I105" s="61"/>
      <c r="J105" s="61"/>
      <c r="K105" s="61"/>
    </row>
    <row r="106" spans="1:11" x14ac:dyDescent="0.25">
      <c r="A106" s="2" t="s">
        <v>20</v>
      </c>
      <c r="B106" s="2"/>
      <c r="C106" s="2"/>
      <c r="D106" s="2"/>
      <c r="E106" s="2"/>
      <c r="F106" s="69">
        <f>$F$79*F92</f>
        <v>0.79320000000000002</v>
      </c>
      <c r="G106" s="69">
        <f>F106*0.8</f>
        <v>0.63456000000000001</v>
      </c>
      <c r="H106" s="69"/>
      <c r="I106" s="61"/>
      <c r="J106" s="61"/>
      <c r="K106" s="61"/>
    </row>
    <row r="107" spans="1:11" x14ac:dyDescent="0.25">
      <c r="A107" s="2" t="s">
        <v>21</v>
      </c>
      <c r="B107" s="2"/>
      <c r="C107" s="2"/>
      <c r="D107" s="2"/>
      <c r="E107" s="2"/>
      <c r="F107" s="69"/>
      <c r="G107" s="59"/>
      <c r="H107" s="69"/>
      <c r="I107" s="61"/>
      <c r="J107" s="61"/>
      <c r="K107" s="61"/>
    </row>
    <row r="110" spans="1:11" ht="15.75" x14ac:dyDescent="0.25">
      <c r="A110" s="47" t="s">
        <v>77</v>
      </c>
    </row>
    <row r="111" spans="1:11" ht="31.5" x14ac:dyDescent="0.25">
      <c r="A111" s="47" t="s">
        <v>76</v>
      </c>
    </row>
    <row r="113" spans="1:7" x14ac:dyDescent="0.25">
      <c r="F113" s="68" t="s">
        <v>35</v>
      </c>
      <c r="G113" s="68"/>
    </row>
    <row r="114" spans="1:7" x14ac:dyDescent="0.25">
      <c r="A114" s="19" t="s">
        <v>31</v>
      </c>
      <c r="F114" s="33">
        <v>0.6</v>
      </c>
    </row>
    <row r="116" spans="1:7" ht="28.5" x14ac:dyDescent="0.25">
      <c r="A116" s="34" t="s">
        <v>7</v>
      </c>
      <c r="B116" s="34"/>
      <c r="C116" s="34"/>
      <c r="D116" s="34"/>
      <c r="E116" s="34"/>
      <c r="F116" s="34" t="s">
        <v>5</v>
      </c>
      <c r="G116" s="35" t="s">
        <v>1</v>
      </c>
    </row>
    <row r="117" spans="1:7" x14ac:dyDescent="0.25">
      <c r="A117" s="72" t="s">
        <v>32</v>
      </c>
      <c r="B117" s="2"/>
      <c r="C117" s="2"/>
      <c r="D117" s="2"/>
      <c r="E117" s="2"/>
      <c r="F117" s="59">
        <v>2.0659999999999998</v>
      </c>
      <c r="G117" s="59">
        <f>F117*0.8</f>
        <v>1.6528</v>
      </c>
    </row>
    <row r="118" spans="1:7" x14ac:dyDescent="0.25">
      <c r="A118" s="72"/>
      <c r="B118" s="2"/>
      <c r="C118" s="2"/>
      <c r="D118" s="2"/>
      <c r="E118" s="2"/>
      <c r="F118" s="59"/>
      <c r="G118" s="59"/>
    </row>
    <row r="119" spans="1:7" x14ac:dyDescent="0.25">
      <c r="A119" s="2" t="s">
        <v>33</v>
      </c>
      <c r="B119" s="2"/>
      <c r="C119" s="2"/>
      <c r="D119" s="2"/>
      <c r="E119" s="2"/>
      <c r="F119" s="59">
        <v>0.62</v>
      </c>
      <c r="G119" s="59">
        <f>F119*0.8</f>
        <v>0.496</v>
      </c>
    </row>
    <row r="120" spans="1:7" x14ac:dyDescent="0.25">
      <c r="A120" s="2" t="s">
        <v>34</v>
      </c>
      <c r="B120" s="2"/>
      <c r="C120" s="2"/>
      <c r="D120" s="2"/>
      <c r="E120" s="2"/>
      <c r="F120" s="59"/>
      <c r="G120" s="59"/>
    </row>
    <row r="123" spans="1:7" ht="28.5" x14ac:dyDescent="0.25">
      <c r="A123" s="34" t="s">
        <v>7</v>
      </c>
      <c r="B123" s="34"/>
      <c r="C123" s="34"/>
      <c r="D123" s="34"/>
      <c r="E123" s="34"/>
      <c r="F123" s="34" t="s">
        <v>2</v>
      </c>
      <c r="G123" s="35" t="s">
        <v>3</v>
      </c>
    </row>
    <row r="124" spans="1:7" x14ac:dyDescent="0.25">
      <c r="A124" s="72" t="s">
        <v>32</v>
      </c>
      <c r="B124" s="2"/>
      <c r="C124" s="2"/>
      <c r="D124" s="2"/>
      <c r="E124" s="2"/>
      <c r="F124" s="69">
        <f>F114*F117</f>
        <v>1.2395999999999998</v>
      </c>
      <c r="G124" s="69">
        <f>F114*G117</f>
        <v>0.99168000000000001</v>
      </c>
    </row>
    <row r="125" spans="1:7" x14ac:dyDescent="0.25">
      <c r="A125" s="72"/>
      <c r="B125" s="2"/>
      <c r="C125" s="2"/>
      <c r="D125" s="2"/>
      <c r="E125" s="2"/>
      <c r="F125" s="69"/>
      <c r="G125" s="69"/>
    </row>
    <row r="126" spans="1:7" x14ac:dyDescent="0.25">
      <c r="A126" s="2" t="s">
        <v>33</v>
      </c>
      <c r="B126" s="2"/>
      <c r="C126" s="2"/>
      <c r="D126" s="2"/>
      <c r="E126" s="2"/>
      <c r="F126" s="70">
        <f>F114*F119</f>
        <v>0.372</v>
      </c>
      <c r="G126" s="69">
        <f>F114*G119</f>
        <v>0.29759999999999998</v>
      </c>
    </row>
    <row r="127" spans="1:7" x14ac:dyDescent="0.25">
      <c r="A127" s="2" t="s">
        <v>34</v>
      </c>
      <c r="B127" s="2"/>
      <c r="C127" s="2"/>
      <c r="D127" s="2"/>
      <c r="E127" s="2"/>
      <c r="F127" s="71"/>
      <c r="G127" s="59"/>
    </row>
    <row r="130" spans="1:1" x14ac:dyDescent="0.25">
      <c r="A130" s="19" t="s">
        <v>78</v>
      </c>
    </row>
  </sheetData>
  <mergeCells count="58">
    <mergeCell ref="F95:G95"/>
    <mergeCell ref="H95:I95"/>
    <mergeCell ref="J95:K95"/>
    <mergeCell ref="F90:F91"/>
    <mergeCell ref="F126:F127"/>
    <mergeCell ref="G126:G127"/>
    <mergeCell ref="A104:A105"/>
    <mergeCell ref="I104:K105"/>
    <mergeCell ref="F97:K97"/>
    <mergeCell ref="F100:K101"/>
    <mergeCell ref="A124:A125"/>
    <mergeCell ref="F117:F118"/>
    <mergeCell ref="G117:G118"/>
    <mergeCell ref="F124:F125"/>
    <mergeCell ref="G124:G125"/>
    <mergeCell ref="A117:A118"/>
    <mergeCell ref="F119:F120"/>
    <mergeCell ref="G119:G120"/>
    <mergeCell ref="G106:G107"/>
    <mergeCell ref="H106:H107"/>
    <mergeCell ref="F113:G113"/>
    <mergeCell ref="F106:F107"/>
    <mergeCell ref="A53:A54"/>
    <mergeCell ref="F53:G53"/>
    <mergeCell ref="H53:I53"/>
    <mergeCell ref="F81:G81"/>
    <mergeCell ref="H81:I81"/>
    <mergeCell ref="F55:K55"/>
    <mergeCell ref="F58:K59"/>
    <mergeCell ref="A65:K65"/>
    <mergeCell ref="A66:A67"/>
    <mergeCell ref="I106:K107"/>
    <mergeCell ref="F78:G78"/>
    <mergeCell ref="A90:A91"/>
    <mergeCell ref="A95:A96"/>
    <mergeCell ref="F92:F93"/>
    <mergeCell ref="J53:K53"/>
    <mergeCell ref="I92:K93"/>
    <mergeCell ref="F83:K83"/>
    <mergeCell ref="I90:K91"/>
    <mergeCell ref="A80:K80"/>
    <mergeCell ref="A81:A82"/>
    <mergeCell ref="J81:K81"/>
    <mergeCell ref="F86:K87"/>
    <mergeCell ref="F66:G66"/>
    <mergeCell ref="H66:I66"/>
    <mergeCell ref="J66:K66"/>
    <mergeCell ref="F68:K68"/>
    <mergeCell ref="F71:K72"/>
    <mergeCell ref="G92:G93"/>
    <mergeCell ref="F8:I8"/>
    <mergeCell ref="H7:I7"/>
    <mergeCell ref="H31:I31"/>
    <mergeCell ref="A1:I1"/>
    <mergeCell ref="A52:K52"/>
    <mergeCell ref="H6:I6"/>
    <mergeCell ref="H30:I30"/>
    <mergeCell ref="F49:G49"/>
  </mergeCells>
  <pageMargins left="0.7" right="0.7" top="0.75" bottom="0.75" header="0.3" footer="0.3"/>
  <pageSetup paperSize="9" orientation="landscape" r:id="rId1"/>
  <ignoredErrors>
    <ignoredError sqref="G99 G10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Anagrafe1</cp:lastModifiedBy>
  <cp:lastPrinted>2022-09-29T16:40:11Z</cp:lastPrinted>
  <dcterms:created xsi:type="dcterms:W3CDTF">2022-04-12T13:16:22Z</dcterms:created>
  <dcterms:modified xsi:type="dcterms:W3CDTF">2024-11-25T10:46:57Z</dcterms:modified>
</cp:coreProperties>
</file>