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-WXLCFE-R\share\BILANCI\BILANCIO 2021-2023\"/>
    </mc:Choice>
  </mc:AlternateContent>
  <bookViews>
    <workbookView xWindow="360" yWindow="30" windowWidth="18195" windowHeight="9780"/>
  </bookViews>
  <sheets>
    <sheet name="Foglio1" sheetId="1" r:id="rId1"/>
    <sheet name="Foglio2" sheetId="2" r:id="rId2"/>
    <sheet name="Foglio3" sheetId="3" r:id="rId3"/>
  </sheets>
  <calcPr calcId="162913"/>
</workbook>
</file>

<file path=xl/calcChain.xml><?xml version="1.0" encoding="utf-8"?>
<calcChain xmlns="http://schemas.openxmlformats.org/spreadsheetml/2006/main">
  <c r="H15" i="1" l="1"/>
  <c r="H19" i="1" s="1"/>
  <c r="B15" i="1"/>
  <c r="B24" i="1"/>
  <c r="B16" i="1"/>
  <c r="B18" i="1" s="1"/>
  <c r="C25" i="1" s="1"/>
  <c r="B7" i="1"/>
  <c r="B26" i="1" s="1"/>
  <c r="D26" i="1" s="1"/>
  <c r="B14" i="1"/>
  <c r="B25" i="1" s="1"/>
  <c r="I15" i="1"/>
  <c r="I19" i="1" s="1"/>
  <c r="D25" i="1" l="1"/>
  <c r="B17" i="1"/>
  <c r="C24" i="1" s="1"/>
  <c r="D24" i="1" s="1"/>
  <c r="D27" i="1" s="1"/>
  <c r="B19" i="1" l="1"/>
</calcChain>
</file>

<file path=xl/sharedStrings.xml><?xml version="1.0" encoding="utf-8"?>
<sst xmlns="http://schemas.openxmlformats.org/spreadsheetml/2006/main" count="37" uniqueCount="37">
  <si>
    <t>120/2/1</t>
  </si>
  <si>
    <t>120/7/1</t>
  </si>
  <si>
    <t>120/8/1</t>
  </si>
  <si>
    <t>120/3/1</t>
  </si>
  <si>
    <t>120/8/8</t>
  </si>
  <si>
    <t>120/9/1</t>
  </si>
  <si>
    <t>180/1/1</t>
  </si>
  <si>
    <t>670/1/1</t>
  </si>
  <si>
    <t>670/2/1</t>
  </si>
  <si>
    <t>730/1/1</t>
  </si>
  <si>
    <t>rimborso per elezioni straordinari</t>
  </si>
  <si>
    <t>rimborso per elezioni oneri sociali</t>
  </si>
  <si>
    <t>rimborso per elezioni irap</t>
  </si>
  <si>
    <t>indennità accessorie</t>
  </si>
  <si>
    <t>scavalco segretario comunale</t>
  </si>
  <si>
    <t>fondo trattam accessorio</t>
  </si>
  <si>
    <t>straordinari elezioni</t>
  </si>
  <si>
    <t>oneri sociali elezioni</t>
  </si>
  <si>
    <t>irap elezioni</t>
  </si>
  <si>
    <t>120/14/1</t>
  </si>
  <si>
    <t>oneri sociali su scavalchi segret e dipend.</t>
  </si>
  <si>
    <t>scavalco dipend.</t>
  </si>
  <si>
    <t>120/15/1</t>
  </si>
  <si>
    <t>irap su scavalchi</t>
  </si>
  <si>
    <t>Macro-
aggregati</t>
  </si>
  <si>
    <t>Prev.
2022</t>
  </si>
  <si>
    <t>160/3/1</t>
  </si>
  <si>
    <t>costo del personale 2021 - Comune di Rossa</t>
  </si>
  <si>
    <t>convenzione ufficio segretario comunale</t>
  </si>
  <si>
    <t>Prev.
2023</t>
  </si>
  <si>
    <t>irap su stipendi e oneri accessori</t>
  </si>
  <si>
    <t>Riepilogo 2021 per macroaggregati al netto rimborsi Stato per elezioni</t>
  </si>
  <si>
    <t>2008 per enti non soggetti al patto</t>
  </si>
  <si>
    <t>componenti assoggettate al limite di spesa</t>
  </si>
  <si>
    <t>costo 2008</t>
  </si>
  <si>
    <t xml:space="preserve">stipendi </t>
  </si>
  <si>
    <t xml:space="preserve">oneri sociali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</si>
</sst>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164" fontId="0" fillId="0" borderId="0" xfId="0" applyNumberFormat="1" applyFill="1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0" fillId="0" borderId="0" xfId="0" applyFill="1"/>
    <xf numFmtId="0" fontId="0" fillId="0" borderId="0" xfId="0" applyNumberFormat="1" applyFill="1" applyAlignment="1">
      <alignment horizontal="center"/>
    </xf>
    <xf numFmtId="14" fontId="0" fillId="0" borderId="0" xfId="0" applyNumberFormat="1" applyFill="1"/>
    <xf numFmtId="164" fontId="1" fillId="0" borderId="0" xfId="0" applyNumberFormat="1" applyFont="1" applyFill="1"/>
    <xf numFmtId="0" fontId="1" fillId="0" borderId="0" xfId="0" applyFont="1" applyFill="1"/>
    <xf numFmtId="164" fontId="0" fillId="0" borderId="1" xfId="0" applyNumberFormat="1" applyFill="1" applyBorder="1"/>
    <xf numFmtId="0" fontId="0" fillId="0" borderId="10" xfId="0" applyFill="1" applyBorder="1"/>
    <xf numFmtId="0" fontId="0" fillId="0" borderId="1" xfId="0" applyFill="1" applyBorder="1"/>
    <xf numFmtId="0" fontId="3" fillId="0" borderId="11" xfId="1" applyFont="1" applyFill="1" applyBorder="1" applyAlignment="1">
      <alignment wrapText="1"/>
    </xf>
    <xf numFmtId="164" fontId="0" fillId="0" borderId="2" xfId="0" applyNumberFormat="1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/>
    </xf>
    <xf numFmtId="164" fontId="0" fillId="0" borderId="4" xfId="0" applyNumberForma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64" fontId="0" fillId="0" borderId="4" xfId="0" applyNumberFormat="1" applyFill="1" applyBorder="1" applyAlignment="1">
      <alignment horizontal="center" wrapText="1"/>
    </xf>
    <xf numFmtId="164" fontId="0" fillId="0" borderId="2" xfId="0" applyNumberFormat="1" applyFill="1" applyBorder="1" applyAlignment="1">
      <alignment horizontal="center" wrapText="1"/>
    </xf>
    <xf numFmtId="0" fontId="3" fillId="0" borderId="6" xfId="1" applyFont="1" applyFill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0" fontId="3" fillId="0" borderId="8" xfId="1" applyFont="1" applyFill="1" applyBorder="1" applyAlignment="1">
      <alignment horizontal="center"/>
    </xf>
    <xf numFmtId="0" fontId="3" fillId="0" borderId="9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wrapText="1"/>
    </xf>
    <xf numFmtId="0" fontId="3" fillId="0" borderId="5" xfId="1" applyFont="1" applyFill="1" applyBorder="1" applyAlignment="1">
      <alignment horizontal="center" wrapText="1"/>
    </xf>
    <xf numFmtId="0" fontId="0" fillId="0" borderId="9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" xfId="0" applyFill="1" applyBorder="1" applyAlignment="1">
      <alignment horizontal="center"/>
    </xf>
  </cellXfs>
  <cellStyles count="2">
    <cellStyle name="Normale" xfId="0" builtinId="0"/>
    <cellStyle name="Normale 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O12" sqref="O12"/>
    </sheetView>
  </sheetViews>
  <sheetFormatPr defaultRowHeight="15" x14ac:dyDescent="0.25"/>
  <cols>
    <col min="1" max="1" width="8.42578125" style="4" customWidth="1"/>
    <col min="2" max="2" width="11.28515625" style="4" bestFit="1" customWidth="1"/>
    <col min="3" max="3" width="9.140625" style="4"/>
    <col min="4" max="4" width="10.5703125" style="4" customWidth="1"/>
    <col min="5" max="5" width="17.5703125" style="4" customWidth="1"/>
    <col min="6" max="6" width="1.85546875" style="4" customWidth="1"/>
    <col min="7" max="7" width="9.140625" style="4" hidden="1" customWidth="1"/>
    <col min="8" max="8" width="12.28515625" style="4" customWidth="1"/>
    <col min="9" max="9" width="10.5703125" style="4" bestFit="1" customWidth="1"/>
    <col min="10" max="10" width="9.140625" style="4"/>
    <col min="11" max="11" width="1" style="4" customWidth="1"/>
    <col min="12" max="12" width="10.5703125" style="4" bestFit="1" customWidth="1"/>
    <col min="13" max="16384" width="9.140625" style="4"/>
  </cols>
  <sheetData>
    <row r="1" spans="1:10" ht="30" x14ac:dyDescent="0.25">
      <c r="A1" s="16" t="s">
        <v>27</v>
      </c>
      <c r="B1" s="16"/>
      <c r="C1" s="16"/>
      <c r="D1" s="16"/>
      <c r="E1" s="16"/>
      <c r="F1" s="16"/>
      <c r="G1" s="16"/>
      <c r="H1" s="2" t="s">
        <v>25</v>
      </c>
      <c r="I1" s="2" t="s">
        <v>29</v>
      </c>
      <c r="J1" s="3" t="s">
        <v>24</v>
      </c>
    </row>
    <row r="2" spans="1:10" x14ac:dyDescent="0.25">
      <c r="A2" s="4" t="s">
        <v>0</v>
      </c>
      <c r="B2" s="1">
        <v>27800</v>
      </c>
      <c r="C2" s="4" t="s">
        <v>35</v>
      </c>
      <c r="H2" s="1">
        <v>27800</v>
      </c>
      <c r="I2" s="1">
        <v>27800</v>
      </c>
      <c r="J2" s="5">
        <v>101</v>
      </c>
    </row>
    <row r="3" spans="1:10" x14ac:dyDescent="0.25">
      <c r="A3" s="4" t="s">
        <v>1</v>
      </c>
      <c r="B3" s="1">
        <v>1032.72</v>
      </c>
      <c r="C3" s="4" t="s">
        <v>13</v>
      </c>
      <c r="H3" s="1">
        <v>1032.72</v>
      </c>
      <c r="I3" s="1">
        <v>1032.72</v>
      </c>
      <c r="J3" s="5">
        <v>101</v>
      </c>
    </row>
    <row r="4" spans="1:10" x14ac:dyDescent="0.25">
      <c r="A4" s="4" t="s">
        <v>2</v>
      </c>
      <c r="B4" s="1">
        <v>8694.83</v>
      </c>
      <c r="C4" s="4" t="s">
        <v>36</v>
      </c>
      <c r="H4" s="1">
        <v>8694.83</v>
      </c>
      <c r="I4" s="1">
        <v>8694.83</v>
      </c>
      <c r="J4" s="5">
        <v>101</v>
      </c>
    </row>
    <row r="5" spans="1:10" x14ac:dyDescent="0.25">
      <c r="A5" s="4" t="s">
        <v>3</v>
      </c>
      <c r="B5" s="1">
        <v>3000</v>
      </c>
      <c r="C5" s="4" t="s">
        <v>14</v>
      </c>
      <c r="H5" s="1">
        <v>0</v>
      </c>
      <c r="I5" s="1">
        <v>0</v>
      </c>
      <c r="J5" s="5">
        <v>101</v>
      </c>
    </row>
    <row r="6" spans="1:10" x14ac:dyDescent="0.25">
      <c r="A6" s="4" t="s">
        <v>4</v>
      </c>
      <c r="B6" s="1">
        <v>3930.85</v>
      </c>
      <c r="C6" s="4" t="s">
        <v>21</v>
      </c>
      <c r="H6" s="1">
        <v>1092.6600000000001</v>
      </c>
      <c r="I6" s="1">
        <v>1092.6600000000001</v>
      </c>
      <c r="J6" s="5">
        <v>101</v>
      </c>
    </row>
    <row r="7" spans="1:10" x14ac:dyDescent="0.25">
      <c r="A7" s="4" t="s">
        <v>26</v>
      </c>
      <c r="B7" s="1">
        <f>17321.85/2</f>
        <v>8660.9249999999993</v>
      </c>
      <c r="C7" s="4" t="s">
        <v>28</v>
      </c>
      <c r="H7" s="1">
        <v>17321.849999999999</v>
      </c>
      <c r="I7" s="1">
        <v>17321.849999999999</v>
      </c>
      <c r="J7" s="5">
        <v>104</v>
      </c>
    </row>
    <row r="8" spans="1:10" x14ac:dyDescent="0.25">
      <c r="A8" s="4" t="s">
        <v>5</v>
      </c>
      <c r="B8" s="1">
        <v>2000</v>
      </c>
      <c r="C8" s="4" t="s">
        <v>15</v>
      </c>
      <c r="H8" s="1">
        <v>2000</v>
      </c>
      <c r="I8" s="1">
        <v>2000</v>
      </c>
      <c r="J8" s="5">
        <v>101</v>
      </c>
    </row>
    <row r="9" spans="1:10" x14ac:dyDescent="0.25">
      <c r="A9" s="4" t="s">
        <v>19</v>
      </c>
      <c r="B9" s="1">
        <v>1649.54</v>
      </c>
      <c r="C9" s="4" t="s">
        <v>20</v>
      </c>
      <c r="H9" s="1">
        <v>260.05</v>
      </c>
      <c r="I9" s="1">
        <v>260.05</v>
      </c>
      <c r="J9" s="5">
        <v>101</v>
      </c>
    </row>
    <row r="10" spans="1:10" x14ac:dyDescent="0.25">
      <c r="A10" s="4" t="s">
        <v>22</v>
      </c>
      <c r="B10" s="1">
        <v>589.12</v>
      </c>
      <c r="C10" s="4" t="s">
        <v>23</v>
      </c>
      <c r="H10" s="1">
        <v>92.87</v>
      </c>
      <c r="I10" s="1">
        <v>92.87</v>
      </c>
      <c r="J10" s="5">
        <v>102</v>
      </c>
    </row>
    <row r="11" spans="1:10" x14ac:dyDescent="0.25">
      <c r="A11" s="6" t="s">
        <v>6</v>
      </c>
      <c r="B11" s="1">
        <v>2620.7800000000002</v>
      </c>
      <c r="C11" s="4" t="s">
        <v>30</v>
      </c>
      <c r="H11" s="1">
        <v>2620.7800000000002</v>
      </c>
      <c r="I11" s="1">
        <v>2620.7800000000002</v>
      </c>
      <c r="J11" s="5">
        <v>102</v>
      </c>
    </row>
    <row r="12" spans="1:10" x14ac:dyDescent="0.25">
      <c r="A12" s="4" t="s">
        <v>7</v>
      </c>
      <c r="B12" s="1">
        <v>1000</v>
      </c>
      <c r="C12" s="4" t="s">
        <v>16</v>
      </c>
      <c r="H12" s="1">
        <v>500</v>
      </c>
      <c r="I12" s="1">
        <v>500</v>
      </c>
      <c r="J12" s="5">
        <v>101</v>
      </c>
    </row>
    <row r="13" spans="1:10" x14ac:dyDescent="0.25">
      <c r="A13" s="6" t="s">
        <v>8</v>
      </c>
      <c r="B13" s="1">
        <v>238</v>
      </c>
      <c r="C13" s="4" t="s">
        <v>17</v>
      </c>
      <c r="H13" s="1">
        <v>119</v>
      </c>
      <c r="I13" s="1">
        <v>119</v>
      </c>
      <c r="J13" s="5">
        <v>101</v>
      </c>
    </row>
    <row r="14" spans="1:10" x14ac:dyDescent="0.25">
      <c r="A14" s="4" t="s">
        <v>9</v>
      </c>
      <c r="B14" s="1">
        <f>B12*0.085</f>
        <v>85</v>
      </c>
      <c r="C14" s="4" t="s">
        <v>18</v>
      </c>
      <c r="H14" s="1">
        <v>42.5</v>
      </c>
      <c r="I14" s="1">
        <v>42.5</v>
      </c>
      <c r="J14" s="5">
        <v>102</v>
      </c>
    </row>
    <row r="15" spans="1:10" ht="15.75" customHeight="1" x14ac:dyDescent="0.25">
      <c r="B15" s="7">
        <f>B2+B3+B4+B5+B6+B7+B8+B9+B10+B11+B12+B13+B14</f>
        <v>61301.764999999999</v>
      </c>
      <c r="H15" s="7">
        <f>H2+H3+H4+H5+H6+H7+H8+H9+H10+H11+H12+H13+H14</f>
        <v>61577.260000000009</v>
      </c>
      <c r="I15" s="7">
        <f>SUM(I2:I14)</f>
        <v>61577.260000000009</v>
      </c>
    </row>
    <row r="16" spans="1:10" x14ac:dyDescent="0.25">
      <c r="B16" s="1">
        <f>-(1000-565)</f>
        <v>-435</v>
      </c>
      <c r="C16" s="4" t="s">
        <v>10</v>
      </c>
      <c r="H16" s="1">
        <v>-500</v>
      </c>
      <c r="I16" s="1">
        <v>-500</v>
      </c>
    </row>
    <row r="17" spans="1:12" x14ac:dyDescent="0.25">
      <c r="B17" s="1">
        <f>B16*0.238</f>
        <v>-103.53</v>
      </c>
      <c r="C17" s="4" t="s">
        <v>11</v>
      </c>
      <c r="H17" s="1">
        <v>-119</v>
      </c>
      <c r="I17" s="1">
        <v>-119</v>
      </c>
    </row>
    <row r="18" spans="1:12" x14ac:dyDescent="0.25">
      <c r="B18" s="1">
        <f>B16*0.085</f>
        <v>-36.975000000000001</v>
      </c>
      <c r="C18" s="4" t="s">
        <v>12</v>
      </c>
      <c r="H18" s="1">
        <v>-42.5</v>
      </c>
      <c r="I18" s="1">
        <v>-42.5</v>
      </c>
    </row>
    <row r="19" spans="1:12" s="8" customFormat="1" x14ac:dyDescent="0.25">
      <c r="B19" s="7">
        <f>SUM(B15:B18)</f>
        <v>60726.26</v>
      </c>
      <c r="H19" s="7">
        <f>SUM(H15:H18)</f>
        <v>60915.760000000009</v>
      </c>
      <c r="I19" s="7">
        <f>SUM(I15:I18)</f>
        <v>60915.760000000009</v>
      </c>
    </row>
    <row r="22" spans="1:12" x14ac:dyDescent="0.25">
      <c r="A22" s="4" t="s">
        <v>31</v>
      </c>
      <c r="H22" s="1"/>
      <c r="I22" s="1"/>
    </row>
    <row r="23" spans="1:12" x14ac:dyDescent="0.25">
      <c r="H23" s="1"/>
      <c r="I23" s="1"/>
      <c r="J23" s="5"/>
    </row>
    <row r="24" spans="1:12" x14ac:dyDescent="0.25">
      <c r="A24" s="4">
        <v>101</v>
      </c>
      <c r="B24" s="1">
        <f>B2+B3+B4+B5+B6+B8+B9+B12+B13</f>
        <v>49345.94</v>
      </c>
      <c r="C24" s="1">
        <f>B16+B17</f>
        <v>-538.53</v>
      </c>
      <c r="D24" s="1">
        <f>SUM(B24:C24)</f>
        <v>48807.41</v>
      </c>
      <c r="E24" s="19" t="s">
        <v>34</v>
      </c>
      <c r="F24" s="20"/>
      <c r="G24" s="20"/>
      <c r="H24" s="21"/>
      <c r="I24" s="14"/>
      <c r="J24" s="14"/>
      <c r="K24" s="14"/>
      <c r="L24" s="15"/>
    </row>
    <row r="25" spans="1:12" ht="35.25" customHeight="1" x14ac:dyDescent="0.25">
      <c r="A25" s="4">
        <v>102</v>
      </c>
      <c r="B25" s="1">
        <f>B10+B11+B14</f>
        <v>3294.9</v>
      </c>
      <c r="C25" s="1">
        <f>B18</f>
        <v>-36.975000000000001</v>
      </c>
      <c r="D25" s="1">
        <f>SUM(B25:C25)</f>
        <v>3257.9250000000002</v>
      </c>
      <c r="E25" s="22" t="s">
        <v>32</v>
      </c>
      <c r="F25" s="23"/>
      <c r="G25" s="23"/>
      <c r="H25" s="24"/>
      <c r="I25" s="17" t="s">
        <v>33</v>
      </c>
      <c r="J25" s="18"/>
      <c r="K25" s="18"/>
      <c r="L25" s="13">
        <v>72402.89</v>
      </c>
    </row>
    <row r="26" spans="1:12" x14ac:dyDescent="0.25">
      <c r="A26" s="4">
        <v>104</v>
      </c>
      <c r="B26" s="1">
        <f>B7</f>
        <v>8660.9249999999993</v>
      </c>
      <c r="C26" s="4">
        <v>0</v>
      </c>
      <c r="D26" s="9">
        <f>SUM(B26:C26)</f>
        <v>8660.9249999999993</v>
      </c>
      <c r="E26" s="25"/>
      <c r="F26" s="26"/>
      <c r="G26" s="26"/>
      <c r="H26" s="27"/>
      <c r="I26" s="17"/>
      <c r="J26" s="18"/>
      <c r="K26" s="18"/>
      <c r="L26" s="13"/>
    </row>
    <row r="27" spans="1:12" x14ac:dyDescent="0.25">
      <c r="D27" s="7">
        <f>SUM(D24:D26)</f>
        <v>60726.260000000009</v>
      </c>
      <c r="E27" s="10"/>
      <c r="F27" s="11"/>
      <c r="G27" s="11"/>
      <c r="H27" s="12"/>
      <c r="I27" s="17"/>
      <c r="J27" s="18"/>
      <c r="K27" s="18"/>
      <c r="L27" s="13"/>
    </row>
    <row r="28" spans="1:12" x14ac:dyDescent="0.25">
      <c r="B28" s="1"/>
      <c r="H28" s="1"/>
      <c r="I28" s="1"/>
    </row>
  </sheetData>
  <mergeCells count="7">
    <mergeCell ref="L25:L27"/>
    <mergeCell ref="I24:L24"/>
    <mergeCell ref="A1:G1"/>
    <mergeCell ref="I25:K27"/>
    <mergeCell ref="E24:H24"/>
    <mergeCell ref="E25:H25"/>
    <mergeCell ref="E26:H26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Segretario</dc:creator>
  <cp:lastModifiedBy>Segretario1</cp:lastModifiedBy>
  <cp:lastPrinted>2021-01-30T09:38:22Z</cp:lastPrinted>
  <dcterms:created xsi:type="dcterms:W3CDTF">2018-05-02T09:46:47Z</dcterms:created>
  <dcterms:modified xsi:type="dcterms:W3CDTF">2021-09-18T07:59:02Z</dcterms:modified>
</cp:coreProperties>
</file>